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activeTab="7"/>
  </bookViews>
  <sheets>
    <sheet name="Дети+Хобби" sheetId="15" r:id="rId1"/>
    <sheet name="Микро" sheetId="24" r:id="rId2"/>
    <sheet name="Мини" sheetId="20" r:id="rId3"/>
    <sheet name="Свободный Лайт" sheetId="18" r:id="rId4"/>
    <sheet name="Свободный без шипов" sheetId="21" r:id="rId5"/>
    <sheet name="Свободный РМ Легкий" sheetId="19" r:id="rId6"/>
    <sheet name="Свободный РМ Тяжелый" sheetId="23" r:id="rId7"/>
    <sheet name="Командный зачет" sheetId="22" r:id="rId8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2" l="1"/>
  <c r="J11" i="22"/>
  <c r="J12" i="22"/>
  <c r="J9" i="22"/>
  <c r="S9" i="23"/>
  <c r="S14" i="23"/>
  <c r="S11" i="23"/>
  <c r="S12" i="23"/>
  <c r="S20" i="23"/>
  <c r="S16" i="23"/>
  <c r="S15" i="23"/>
  <c r="S21" i="23"/>
  <c r="S13" i="23"/>
  <c r="S17" i="23"/>
  <c r="S18" i="23"/>
  <c r="S19" i="23"/>
  <c r="S22" i="23"/>
  <c r="S10" i="23"/>
  <c r="S20" i="19"/>
  <c r="S23" i="19"/>
  <c r="S13" i="19"/>
  <c r="S19" i="19"/>
  <c r="S10" i="19"/>
  <c r="S17" i="19"/>
  <c r="S12" i="19"/>
  <c r="S14" i="19"/>
  <c r="S15" i="19"/>
  <c r="S21" i="19"/>
  <c r="S16" i="19"/>
  <c r="S18" i="19"/>
  <c r="S11" i="19"/>
  <c r="S22" i="19"/>
  <c r="S9" i="19"/>
  <c r="Q10" i="21"/>
  <c r="Q11" i="21"/>
  <c r="Q9" i="21"/>
  <c r="O9" i="18"/>
  <c r="O10" i="18"/>
  <c r="O16" i="18"/>
  <c r="O13" i="18"/>
  <c r="O17" i="18"/>
  <c r="O12" i="18"/>
  <c r="O20" i="18"/>
  <c r="O15" i="18"/>
  <c r="O23" i="18"/>
  <c r="O14" i="18"/>
  <c r="O18" i="18"/>
  <c r="O19" i="18"/>
  <c r="O21" i="18"/>
  <c r="O22" i="18"/>
  <c r="O11" i="18"/>
  <c r="O10" i="24"/>
  <c r="O12" i="24"/>
  <c r="O13" i="24"/>
  <c r="O14" i="24"/>
  <c r="O11" i="24"/>
  <c r="O9" i="24"/>
  <c r="N10" i="20"/>
  <c r="N11" i="20"/>
  <c r="N14" i="20"/>
  <c r="N12" i="20"/>
  <c r="N13" i="20"/>
  <c r="N15" i="20"/>
  <c r="N9" i="20"/>
  <c r="O24" i="15"/>
  <c r="O23" i="15"/>
  <c r="O25" i="15"/>
  <c r="O22" i="15"/>
  <c r="O9" i="15"/>
  <c r="O10" i="15"/>
  <c r="O15" i="15"/>
  <c r="O12" i="15"/>
  <c r="O14" i="15"/>
  <c r="O11" i="15"/>
  <c r="O20" i="15"/>
  <c r="O19" i="15"/>
  <c r="O18" i="15"/>
  <c r="O17" i="15"/>
  <c r="O16" i="15"/>
  <c r="O13" i="15"/>
  <c r="O14" i="19" l="1"/>
  <c r="O12" i="19"/>
  <c r="O9" i="19"/>
  <c r="O17" i="19"/>
  <c r="O10" i="19"/>
  <c r="O19" i="19"/>
  <c r="O13" i="19"/>
  <c r="E10" i="22" l="1"/>
  <c r="E12" i="22"/>
  <c r="E11" i="22"/>
  <c r="O21" i="23"/>
  <c r="O15" i="23"/>
  <c r="O16" i="23"/>
  <c r="O20" i="23"/>
  <c r="O9" i="23"/>
  <c r="O10" i="23"/>
  <c r="O11" i="23"/>
  <c r="O14" i="23"/>
  <c r="O12" i="23"/>
  <c r="O21" i="19" l="1"/>
  <c r="O15" i="19"/>
  <c r="K10" i="21"/>
  <c r="K17" i="18"/>
  <c r="K13" i="18"/>
  <c r="K15" i="18"/>
  <c r="K23" i="18"/>
  <c r="K20" i="18"/>
  <c r="K9" i="18"/>
  <c r="K16" i="18"/>
  <c r="K11" i="18"/>
  <c r="K12" i="18"/>
  <c r="K10" i="18"/>
  <c r="J12" i="24"/>
  <c r="J10" i="24"/>
  <c r="J9" i="24"/>
  <c r="J10" i="20"/>
  <c r="J11" i="20"/>
  <c r="J12" i="20"/>
  <c r="J14" i="20"/>
  <c r="K25" i="15"/>
  <c r="K23" i="15"/>
  <c r="K17" i="15"/>
  <c r="K14" i="15"/>
  <c r="K19" i="15"/>
  <c r="K20" i="15"/>
  <c r="K11" i="15"/>
  <c r="K18" i="15"/>
  <c r="K12" i="15"/>
  <c r="K15" i="15"/>
  <c r="K9" i="15"/>
  <c r="K9" i="21"/>
  <c r="J9" i="20"/>
  <c r="K24" i="15"/>
  <c r="K22" i="15"/>
  <c r="K10" i="15"/>
  <c r="K13" i="15"/>
</calcChain>
</file>

<file path=xl/sharedStrings.xml><?xml version="1.0" encoding="utf-8"?>
<sst xmlns="http://schemas.openxmlformats.org/spreadsheetml/2006/main" count="361" uniqueCount="139">
  <si>
    <t>РОССИЙСКАЯ АВТОМОБИЛЬНАЯ ФЕДЕРАЦИЯ</t>
  </si>
  <si>
    <t>ст.№</t>
  </si>
  <si>
    <t>Фамилия, Имя водителя</t>
  </si>
  <si>
    <t>Класс</t>
  </si>
  <si>
    <t xml:space="preserve">ОО "НИЖЕГОРОДСКАЯ ОБЛАСТНАЯ ФЕДЕРАЦИЯ АВТОМОБИЛЬНОГО СПОРТА" </t>
  </si>
  <si>
    <t>г.Богородск</t>
  </si>
  <si>
    <t>Соревнования по зимнему  картингу  Nring  Wintere CUP "Зима 2020-2021"</t>
  </si>
  <si>
    <t>1 заезд</t>
  </si>
  <si>
    <t>2 заезд</t>
  </si>
  <si>
    <t>3 заезд</t>
  </si>
  <si>
    <t>4 заезд</t>
  </si>
  <si>
    <t>5 заезд</t>
  </si>
  <si>
    <t>Сумма очков</t>
  </si>
  <si>
    <t>Ревков Артем</t>
  </si>
  <si>
    <t>Балдин Сергей</t>
  </si>
  <si>
    <t>Балдин Семен</t>
  </si>
  <si>
    <t>Войнов Данил</t>
  </si>
  <si>
    <t>Воробьев Алексей</t>
  </si>
  <si>
    <t>Шинкаров Кирилл</t>
  </si>
  <si>
    <t>Захаров Кристиан</t>
  </si>
  <si>
    <t>Бухвалов Никита</t>
  </si>
  <si>
    <t>Ефимов Александр</t>
  </si>
  <si>
    <t>Комаров Сергей</t>
  </si>
  <si>
    <t>Мосеев Данила</t>
  </si>
  <si>
    <t>Арсентьев Дмитрий</t>
  </si>
  <si>
    <t>Грошев Даниил</t>
  </si>
  <si>
    <t>Загребин Данила</t>
  </si>
  <si>
    <t>Быков Павел</t>
  </si>
  <si>
    <t>Юсупов Ленар</t>
  </si>
  <si>
    <t>Анощенко Егор</t>
  </si>
  <si>
    <t>Мусатова София</t>
  </si>
  <si>
    <t>Мусатов Алексей</t>
  </si>
  <si>
    <t>Цицкиев Тимур</t>
  </si>
  <si>
    <t>Мочалов Валерий</t>
  </si>
  <si>
    <t>Уваров Егор</t>
  </si>
  <si>
    <t>Кудрявцев Федор</t>
  </si>
  <si>
    <t>Штатнов Тимофей</t>
  </si>
  <si>
    <t>Петухов Елисей</t>
  </si>
  <si>
    <t>Калинин Егор</t>
  </si>
  <si>
    <t>Травин Константин</t>
  </si>
  <si>
    <t>г. Ярославль</t>
  </si>
  <si>
    <t>г. Кострома</t>
  </si>
  <si>
    <t>г. Нижний Новгород</t>
  </si>
  <si>
    <t>г. Ковров</t>
  </si>
  <si>
    <t>г. Йошкар-Ола</t>
  </si>
  <si>
    <t>г. Бор</t>
  </si>
  <si>
    <t>г. Гусь-Хрустальный</t>
  </si>
  <si>
    <t>г. Рязань</t>
  </si>
  <si>
    <t>СТК " Кварц"</t>
  </si>
  <si>
    <t>Ястребов Макар</t>
  </si>
  <si>
    <t>г. Заволжье</t>
  </si>
  <si>
    <t>Вовк Артем</t>
  </si>
  <si>
    <t>Хобби</t>
  </si>
  <si>
    <t>Шмаль Владислав</t>
  </si>
  <si>
    <t>Дети</t>
  </si>
  <si>
    <t>Хрулев Сергей</t>
  </si>
  <si>
    <t>г. Дзержинск</t>
  </si>
  <si>
    <t>Антропов Александр</t>
  </si>
  <si>
    <t>Колобанов Никита</t>
  </si>
  <si>
    <t>г. Воскресенск/ Московская обл.</t>
  </si>
  <si>
    <t>Бояринцев Даниил</t>
  </si>
  <si>
    <t>Кузьмин Егор</t>
  </si>
  <si>
    <t>г. Казань</t>
  </si>
  <si>
    <t>Шканов Сергей</t>
  </si>
  <si>
    <t>г. Владимир</t>
  </si>
  <si>
    <t>Балуев Никита</t>
  </si>
  <si>
    <t>Мухина Полина</t>
  </si>
  <si>
    <t>Серова София</t>
  </si>
  <si>
    <t>Поветкин Ярослав</t>
  </si>
  <si>
    <t>Балдин Миша</t>
  </si>
  <si>
    <t>Самойлов Кирилл</t>
  </si>
  <si>
    <t>Аксенов Никита</t>
  </si>
  <si>
    <t>г. Касимов</t>
  </si>
  <si>
    <t>Аксенов Артем</t>
  </si>
  <si>
    <t>Ткачева София</t>
  </si>
  <si>
    <t>г. Богородск</t>
  </si>
  <si>
    <t>Шутов Дмитрий</t>
  </si>
  <si>
    <t>Бровкин Кирилл</t>
  </si>
  <si>
    <t>Сысин Алексей</t>
  </si>
  <si>
    <t>Парамонов Артем</t>
  </si>
  <si>
    <t>г. Арзамас</t>
  </si>
  <si>
    <t>Введенский Алексей</t>
  </si>
  <si>
    <t>г. Н.Новгород</t>
  </si>
  <si>
    <t>Новиков Владимир</t>
  </si>
  <si>
    <t>ЦВР "Алиса"</t>
  </si>
  <si>
    <t>Место</t>
  </si>
  <si>
    <t>Очки</t>
  </si>
  <si>
    <t xml:space="preserve">Дети </t>
  </si>
  <si>
    <t>Протокол основных заездов класс "Дети, Дети Хобби"</t>
  </si>
  <si>
    <t xml:space="preserve">Мотодром "Арена" </t>
  </si>
  <si>
    <t>Протокол основных заездов класс "Свободный без шипов"</t>
  </si>
  <si>
    <t>Город</t>
  </si>
  <si>
    <t>Протокол основных заездов класс "Свободный  Лайт"</t>
  </si>
  <si>
    <t>SMP - Recing academy Nring</t>
  </si>
  <si>
    <t>Протокол Командный зачет</t>
  </si>
  <si>
    <t>Всего</t>
  </si>
  <si>
    <t>Наименование Команды</t>
  </si>
  <si>
    <t>Протокол основных заездов класс "Свободный  РМ Легкий"</t>
  </si>
  <si>
    <t>Протокол основных заездов класс "Свободный  РМ Тяжелый"</t>
  </si>
  <si>
    <t>Протокол основных заездов класс "Мини"</t>
  </si>
  <si>
    <t>Протокол основных заездов класс "МИКРО</t>
  </si>
  <si>
    <t xml:space="preserve">Место </t>
  </si>
  <si>
    <t>анн.</t>
  </si>
  <si>
    <t>н/с</t>
  </si>
  <si>
    <t>1 Этап</t>
  </si>
  <si>
    <t>2 Этап</t>
  </si>
  <si>
    <t>3 Этап</t>
  </si>
  <si>
    <t>Курицын Максим</t>
  </si>
  <si>
    <t>г.Ковров</t>
  </si>
  <si>
    <t>Шалаев Матвей</t>
  </si>
  <si>
    <t>Ильин Никита</t>
  </si>
  <si>
    <t>г.Бор</t>
  </si>
  <si>
    <t>Карзаев Даниил</t>
  </si>
  <si>
    <t>Готовцев Никита</t>
  </si>
  <si>
    <t>Ратников Даниил</t>
  </si>
  <si>
    <t>Гусев Максим</t>
  </si>
  <si>
    <t>Орлов Михаил</t>
  </si>
  <si>
    <t>Итальянкин Леонид</t>
  </si>
  <si>
    <t>г.Арзамас</t>
  </si>
  <si>
    <t>Вихреев Георгий</t>
  </si>
  <si>
    <t>Калинин Николай</t>
  </si>
  <si>
    <t>Шалаев Сергей</t>
  </si>
  <si>
    <t>Проценко Даниил</t>
  </si>
  <si>
    <t>г.Рязань</t>
  </si>
  <si>
    <t>Кренев Сергей</t>
  </si>
  <si>
    <t>г.Йошка Ола</t>
  </si>
  <si>
    <t>Туриев Максим</t>
  </si>
  <si>
    <t>Уваровский Дмитрий</t>
  </si>
  <si>
    <t>г.Москва</t>
  </si>
  <si>
    <t>Гусев Александр</t>
  </si>
  <si>
    <t>Гусев Сергей</t>
  </si>
  <si>
    <t>Ючко Андрей</t>
  </si>
  <si>
    <t>Крутиков Сергей</t>
  </si>
  <si>
    <t>г.Ярославль</t>
  </si>
  <si>
    <t>Яворский Геннадий</t>
  </si>
  <si>
    <t>Галкин Никита</t>
  </si>
  <si>
    <t>Колесов Егор</t>
  </si>
  <si>
    <t>Васенев Максим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</si>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</sst>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 applyAlignment="1"/>
    <xf numFmtId="0" fontId="2" fillId="0" borderId="0" xfId="0" applyFont="1" applyAlignment="1"/>
    <xf numFmtId="0" fontId="3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2" xfId="0" applyFont="1" applyBorder="1" applyAlignment="1"/>
    <xf numFmtId="0" fontId="0" fillId="0" borderId="2" xfId="0" applyBorder="1" applyAlignme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14" fontId="0" fillId="0" borderId="0" xfId="0" applyNumberForma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Border="1" applyAlignment="1"/>
    <xf numFmtId="0" fontId="0" fillId="0" borderId="2" xfId="0" applyBorder="1"/>
    <xf numFmtId="14" fontId="0" fillId="0" borderId="2" xfId="0" applyNumberFormat="1" applyBorder="1" applyAlignmen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0" fillId="2" borderId="0" xfId="0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Border="1"/>
    <xf numFmtId="0" fontId="6" fillId="0" borderId="16" xfId="0" applyFont="1" applyBorder="1" applyAlignment="1">
      <alignment horizontal="center" vertical="center"/>
    </xf>
    <xf numFmtId="0" fontId="0" fillId="0" borderId="0" xfId="0" applyBorder="1"/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19050</xdr:colOff>
      <xdr:row>3</xdr:row>
      <xdr:rowOff>142875</xdr:rowOff>
    </xdr:to>
    <xdr:pic>
      <xdr:nvPicPr>
        <xdr:cNvPr id="3" name="Picture 7" descr="skbk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8575" y="28575"/>
          <a:ext cx="2352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323850</xdr:colOff>
      <xdr:row>0</xdr:row>
      <xdr:rowOff>0</xdr:rowOff>
    </xdr:from>
    <xdr:to>
      <xdr:col>11</xdr:col>
      <xdr:colOff>0</xdr:colOff>
      <xdr:row>4</xdr:row>
      <xdr:rowOff>61962</xdr:rowOff>
    </xdr:to>
    <xdr:pic>
      <xdr:nvPicPr>
        <xdr:cNvPr id="5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0"/>
          <a:ext cx="1464403" cy="833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1952625</xdr:colOff>
      <xdr:row>3</xdr:row>
      <xdr:rowOff>133350</xdr:rowOff>
    </xdr:to>
    <xdr:pic>
      <xdr:nvPicPr>
        <xdr:cNvPr id="2" name="Picture 7" descr="skbk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19050"/>
          <a:ext cx="2352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1952625</xdr:colOff>
      <xdr:row>3</xdr:row>
      <xdr:rowOff>133350</xdr:rowOff>
    </xdr:to>
    <xdr:pic>
      <xdr:nvPicPr>
        <xdr:cNvPr id="2" name="Picture 7" descr="skbk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19050"/>
          <a:ext cx="2352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1952625</xdr:colOff>
      <xdr:row>3</xdr:row>
      <xdr:rowOff>133350</xdr:rowOff>
    </xdr:to>
    <xdr:pic>
      <xdr:nvPicPr>
        <xdr:cNvPr id="2" name="Picture 7" descr="skbk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19050"/>
          <a:ext cx="2352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11</xdr:col>
      <xdr:colOff>0</xdr:colOff>
      <xdr:row>4</xdr:row>
      <xdr:rowOff>61962</xdr:rowOff>
    </xdr:to>
    <xdr:pic>
      <xdr:nvPicPr>
        <xdr:cNvPr id="3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0"/>
          <a:ext cx="1464403" cy="833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1952625</xdr:colOff>
      <xdr:row>3</xdr:row>
      <xdr:rowOff>133350</xdr:rowOff>
    </xdr:to>
    <xdr:pic>
      <xdr:nvPicPr>
        <xdr:cNvPr id="2" name="Picture 7" descr="skbk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19050"/>
          <a:ext cx="2352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0</xdr:rowOff>
    </xdr:from>
    <xdr:to>
      <xdr:col>11</xdr:col>
      <xdr:colOff>409575</xdr:colOff>
      <xdr:row>5</xdr:row>
      <xdr:rowOff>34604</xdr:rowOff>
    </xdr:to>
    <xdr:pic>
      <xdr:nvPicPr>
        <xdr:cNvPr id="3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0"/>
          <a:ext cx="1333500" cy="1044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1952625</xdr:colOff>
      <xdr:row>3</xdr:row>
      <xdr:rowOff>133350</xdr:rowOff>
    </xdr:to>
    <xdr:pic>
      <xdr:nvPicPr>
        <xdr:cNvPr id="2" name="Picture 7" descr="skbk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19050"/>
          <a:ext cx="2352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1952625</xdr:colOff>
      <xdr:row>3</xdr:row>
      <xdr:rowOff>133350</xdr:rowOff>
    </xdr:to>
    <xdr:pic>
      <xdr:nvPicPr>
        <xdr:cNvPr id="2" name="Picture 7" descr="skbk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19050"/>
          <a:ext cx="2352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1952625</xdr:colOff>
      <xdr:row>3</xdr:row>
      <xdr:rowOff>133350</xdr:rowOff>
    </xdr:to>
    <xdr:pic>
      <xdr:nvPicPr>
        <xdr:cNvPr id="2" name="Picture 7" descr="skbk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19050"/>
          <a:ext cx="2352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9525</xdr:colOff>
      <xdr:row>0</xdr:row>
      <xdr:rowOff>0</xdr:rowOff>
    </xdr:from>
    <xdr:to>
      <xdr:col>8</xdr:col>
      <xdr:colOff>314325</xdr:colOff>
      <xdr:row>5</xdr:row>
      <xdr:rowOff>34604</xdr:rowOff>
    </xdr:to>
    <xdr:pic>
      <xdr:nvPicPr>
        <xdr:cNvPr id="3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0"/>
          <a:ext cx="1600200" cy="1044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workbookViewId="0">
      <selection activeCell="P17" sqref="P17"/>
    </sheetView>
  </sheetViews>
  <sheetFormatPr defaultRowHeight="15" x14ac:dyDescent="0.25"/>
  <cols>
    <col min="1" max="1" width="6" customWidth="1"/>
    <col min="2" max="2" width="29.42578125" customWidth="1"/>
    <col min="3" max="3" width="26" customWidth="1"/>
    <col min="4" max="4" width="13" customWidth="1"/>
    <col min="5" max="10" width="9.7109375" hidden="1" customWidth="1"/>
    <col min="11" max="11" width="12.5703125" hidden="1" customWidth="1"/>
    <col min="12" max="14" width="9.140625" style="42"/>
  </cols>
  <sheetData>
    <row r="1" spans="1:15" ht="15.75" customHeight="1" x14ac:dyDescent="0.25">
      <c r="C1" s="20" t="s">
        <v>0</v>
      </c>
      <c r="D1" s="20"/>
      <c r="E1" s="20"/>
      <c r="F1" s="20"/>
      <c r="G1" s="20"/>
      <c r="H1" s="20"/>
      <c r="I1" s="20"/>
      <c r="J1" s="20"/>
    </row>
    <row r="2" spans="1:15" ht="15" customHeight="1" x14ac:dyDescent="0.25">
      <c r="C2" s="4" t="s">
        <v>4</v>
      </c>
      <c r="D2" s="4"/>
      <c r="E2" s="4"/>
      <c r="F2" s="4"/>
      <c r="G2" s="4"/>
      <c r="H2" s="4"/>
      <c r="I2" s="4"/>
      <c r="J2" s="4"/>
      <c r="K2" s="4"/>
      <c r="O2" s="4"/>
    </row>
    <row r="3" spans="1:15" ht="15" customHeight="1" x14ac:dyDescent="0.25">
      <c r="C3" s="80" t="s">
        <v>6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ht="15" customHeight="1" x14ac:dyDescent="0.25"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5" ht="18.75" customHeight="1" x14ac:dyDescent="0.3">
      <c r="B5" s="1" t="s">
        <v>5</v>
      </c>
      <c r="C5" s="89" t="s">
        <v>88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1:15" x14ac:dyDescent="0.25">
      <c r="O6" s="60"/>
    </row>
    <row r="7" spans="1:15" ht="20.100000000000001" customHeight="1" x14ac:dyDescent="0.25">
      <c r="A7" s="83" t="s">
        <v>1</v>
      </c>
      <c r="B7" s="83" t="s">
        <v>2</v>
      </c>
      <c r="C7" s="83" t="s">
        <v>91</v>
      </c>
      <c r="D7" s="83" t="s">
        <v>3</v>
      </c>
      <c r="E7" s="81" t="s">
        <v>7</v>
      </c>
      <c r="F7" s="82"/>
      <c r="G7" s="81" t="s">
        <v>8</v>
      </c>
      <c r="H7" s="82"/>
      <c r="I7" s="81" t="s">
        <v>9</v>
      </c>
      <c r="J7" s="82"/>
      <c r="K7" s="41"/>
      <c r="L7" s="87" t="s">
        <v>104</v>
      </c>
      <c r="M7" s="87" t="s">
        <v>105</v>
      </c>
      <c r="N7" s="87" t="s">
        <v>106</v>
      </c>
      <c r="O7" s="85" t="s">
        <v>85</v>
      </c>
    </row>
    <row r="8" spans="1:15" ht="20.100000000000001" customHeight="1" x14ac:dyDescent="0.25">
      <c r="A8" s="84"/>
      <c r="B8" s="84"/>
      <c r="C8" s="84"/>
      <c r="D8" s="84"/>
      <c r="E8" s="43" t="s">
        <v>85</v>
      </c>
      <c r="F8" s="44" t="s">
        <v>86</v>
      </c>
      <c r="G8" s="43" t="s">
        <v>85</v>
      </c>
      <c r="H8" s="44" t="s">
        <v>86</v>
      </c>
      <c r="I8" s="43" t="s">
        <v>85</v>
      </c>
      <c r="J8" s="43" t="s">
        <v>86</v>
      </c>
      <c r="K8" s="41" t="s">
        <v>12</v>
      </c>
      <c r="L8" s="88"/>
      <c r="M8" s="88"/>
      <c r="N8" s="88"/>
      <c r="O8" s="86"/>
    </row>
    <row r="9" spans="1:15" ht="20.100000000000001" customHeight="1" x14ac:dyDescent="0.25">
      <c r="A9" s="46">
        <v>1</v>
      </c>
      <c r="B9" s="11" t="s">
        <v>17</v>
      </c>
      <c r="C9" s="46" t="s">
        <v>82</v>
      </c>
      <c r="D9" s="46" t="s">
        <v>54</v>
      </c>
      <c r="E9" s="46">
        <v>3</v>
      </c>
      <c r="F9" s="35">
        <v>9</v>
      </c>
      <c r="G9" s="49">
        <v>3</v>
      </c>
      <c r="H9" s="35">
        <v>9</v>
      </c>
      <c r="I9" s="49">
        <v>1</v>
      </c>
      <c r="J9" s="35">
        <v>12</v>
      </c>
      <c r="K9" s="49">
        <f>J9+H9</f>
        <v>21</v>
      </c>
      <c r="L9" s="49">
        <v>15</v>
      </c>
      <c r="M9" s="54">
        <v>15</v>
      </c>
      <c r="N9" s="54">
        <v>20</v>
      </c>
      <c r="O9" s="35">
        <f>SUM(L9:N9)</f>
        <v>50</v>
      </c>
    </row>
    <row r="10" spans="1:15" ht="20.100000000000001" customHeight="1" x14ac:dyDescent="0.25">
      <c r="A10" s="10">
        <v>96</v>
      </c>
      <c r="B10" s="31" t="s">
        <v>36</v>
      </c>
      <c r="C10" s="46" t="s">
        <v>40</v>
      </c>
      <c r="D10" s="46" t="s">
        <v>54</v>
      </c>
      <c r="E10" s="46">
        <v>2</v>
      </c>
      <c r="F10" s="35">
        <v>10</v>
      </c>
      <c r="G10" s="49">
        <v>2</v>
      </c>
      <c r="H10" s="35">
        <v>10</v>
      </c>
      <c r="I10" s="49">
        <v>2</v>
      </c>
      <c r="J10" s="35">
        <v>10</v>
      </c>
      <c r="K10" s="49">
        <f>F10+H10</f>
        <v>20</v>
      </c>
      <c r="L10" s="49">
        <v>12</v>
      </c>
      <c r="M10" s="54">
        <v>20</v>
      </c>
      <c r="N10" s="54">
        <v>15</v>
      </c>
      <c r="O10" s="35">
        <f>SUM(L10:N10)</f>
        <v>47</v>
      </c>
    </row>
    <row r="11" spans="1:15" ht="20.100000000000001" customHeight="1" x14ac:dyDescent="0.25">
      <c r="A11" s="10">
        <v>17</v>
      </c>
      <c r="B11" s="31" t="s">
        <v>35</v>
      </c>
      <c r="C11" s="46" t="s">
        <v>40</v>
      </c>
      <c r="D11" s="46" t="s">
        <v>54</v>
      </c>
      <c r="E11" s="46">
        <v>6</v>
      </c>
      <c r="F11" s="35">
        <v>6</v>
      </c>
      <c r="G11" s="49">
        <v>10</v>
      </c>
      <c r="H11" s="35">
        <v>2</v>
      </c>
      <c r="I11" s="49">
        <v>7</v>
      </c>
      <c r="J11" s="35">
        <v>5</v>
      </c>
      <c r="K11" s="49">
        <f>F11+J11</f>
        <v>11</v>
      </c>
      <c r="L11" s="49">
        <v>4</v>
      </c>
      <c r="M11" s="54">
        <v>10</v>
      </c>
      <c r="N11" s="54">
        <v>12</v>
      </c>
      <c r="O11" s="35">
        <f>SUM(L11:N11)</f>
        <v>26</v>
      </c>
    </row>
    <row r="12" spans="1:15" ht="20.100000000000001" customHeight="1" x14ac:dyDescent="0.25">
      <c r="A12" s="10">
        <v>76</v>
      </c>
      <c r="B12" s="31" t="s">
        <v>37</v>
      </c>
      <c r="C12" s="46" t="s">
        <v>40</v>
      </c>
      <c r="D12" s="46" t="s">
        <v>54</v>
      </c>
      <c r="E12" s="46">
        <v>5</v>
      </c>
      <c r="F12" s="35">
        <v>7</v>
      </c>
      <c r="G12" s="49">
        <v>5</v>
      </c>
      <c r="H12" s="35">
        <v>7</v>
      </c>
      <c r="I12" s="49">
        <v>6</v>
      </c>
      <c r="J12" s="35">
        <v>6</v>
      </c>
      <c r="K12" s="49">
        <f>F12+H12</f>
        <v>14</v>
      </c>
      <c r="L12" s="49">
        <v>8</v>
      </c>
      <c r="M12" s="54">
        <v>6</v>
      </c>
      <c r="N12" s="54">
        <v>10</v>
      </c>
      <c r="O12" s="35">
        <f>SUM(L12:N12)</f>
        <v>24</v>
      </c>
    </row>
    <row r="13" spans="1:15" ht="20.100000000000001" customHeight="1" x14ac:dyDescent="0.25">
      <c r="A13" s="10">
        <v>3</v>
      </c>
      <c r="B13" s="31" t="s">
        <v>16</v>
      </c>
      <c r="C13" s="46" t="s">
        <v>42</v>
      </c>
      <c r="D13" s="46" t="s">
        <v>54</v>
      </c>
      <c r="E13" s="46">
        <v>1</v>
      </c>
      <c r="F13" s="35">
        <v>12</v>
      </c>
      <c r="G13" s="49">
        <v>1</v>
      </c>
      <c r="H13" s="35">
        <v>12</v>
      </c>
      <c r="I13" s="49">
        <v>3</v>
      </c>
      <c r="J13" s="35">
        <v>9</v>
      </c>
      <c r="K13" s="49">
        <f>F13+H13</f>
        <v>24</v>
      </c>
      <c r="L13" s="49">
        <v>20</v>
      </c>
      <c r="M13" s="54"/>
      <c r="N13" s="54"/>
      <c r="O13" s="35">
        <f>SUM(L13:N13)</f>
        <v>20</v>
      </c>
    </row>
    <row r="14" spans="1:15" ht="20.100000000000001" customHeight="1" x14ac:dyDescent="0.25">
      <c r="A14" s="10">
        <v>11</v>
      </c>
      <c r="B14" s="11" t="s">
        <v>61</v>
      </c>
      <c r="C14" s="46" t="s">
        <v>62</v>
      </c>
      <c r="D14" s="46" t="s">
        <v>54</v>
      </c>
      <c r="E14" s="46">
        <v>10</v>
      </c>
      <c r="F14" s="35">
        <v>2</v>
      </c>
      <c r="G14" s="49">
        <v>6</v>
      </c>
      <c r="H14" s="35">
        <v>6</v>
      </c>
      <c r="I14" s="49">
        <v>5</v>
      </c>
      <c r="J14" s="35">
        <v>7</v>
      </c>
      <c r="K14" s="49">
        <f>H14+J14</f>
        <v>13</v>
      </c>
      <c r="L14" s="49">
        <v>6</v>
      </c>
      <c r="M14" s="54">
        <v>8</v>
      </c>
      <c r="N14" s="54"/>
      <c r="O14" s="35">
        <f>SUM(L14:N14)</f>
        <v>14</v>
      </c>
    </row>
    <row r="15" spans="1:15" ht="20.100000000000001" customHeight="1" x14ac:dyDescent="0.25">
      <c r="A15" s="10">
        <v>8</v>
      </c>
      <c r="B15" s="31" t="s">
        <v>109</v>
      </c>
      <c r="C15" s="46" t="s">
        <v>46</v>
      </c>
      <c r="D15" s="46" t="s">
        <v>54</v>
      </c>
      <c r="E15" s="46">
        <v>4</v>
      </c>
      <c r="F15" s="35">
        <v>8</v>
      </c>
      <c r="G15" s="49">
        <v>8</v>
      </c>
      <c r="H15" s="35">
        <v>4</v>
      </c>
      <c r="I15" s="49">
        <v>4</v>
      </c>
      <c r="J15" s="35">
        <v>8</v>
      </c>
      <c r="K15" s="49">
        <f>J15+F15</f>
        <v>16</v>
      </c>
      <c r="L15" s="49">
        <v>10</v>
      </c>
      <c r="M15" s="54">
        <v>3</v>
      </c>
      <c r="N15" s="54"/>
      <c r="O15" s="35">
        <f>SUM(L15:N15)</f>
        <v>13</v>
      </c>
    </row>
    <row r="16" spans="1:15" ht="20.100000000000001" customHeight="1" x14ac:dyDescent="0.25">
      <c r="A16" s="68">
        <v>27</v>
      </c>
      <c r="B16" s="70" t="s">
        <v>107</v>
      </c>
      <c r="C16" s="69" t="s">
        <v>108</v>
      </c>
      <c r="D16" s="69" t="s">
        <v>54</v>
      </c>
      <c r="E16" s="67"/>
      <c r="F16" s="67"/>
      <c r="G16" s="67"/>
      <c r="H16" s="67"/>
      <c r="I16" s="67"/>
      <c r="J16" s="67"/>
      <c r="K16" s="67"/>
      <c r="L16" s="67"/>
      <c r="M16" s="67">
        <v>12</v>
      </c>
      <c r="N16" s="77"/>
      <c r="O16" s="35">
        <f>SUM(L16:N16)</f>
        <v>12</v>
      </c>
    </row>
    <row r="17" spans="1:15" ht="20.100000000000001" customHeight="1" x14ac:dyDescent="0.25">
      <c r="A17" s="10">
        <v>50</v>
      </c>
      <c r="B17" s="11" t="s">
        <v>49</v>
      </c>
      <c r="C17" s="47" t="s">
        <v>50</v>
      </c>
      <c r="D17" s="46" t="s">
        <v>87</v>
      </c>
      <c r="E17" s="46">
        <v>11</v>
      </c>
      <c r="F17" s="58">
        <v>1</v>
      </c>
      <c r="G17" s="77">
        <v>9</v>
      </c>
      <c r="H17" s="58">
        <v>3</v>
      </c>
      <c r="I17" s="77">
        <v>10</v>
      </c>
      <c r="J17" s="58">
        <v>2</v>
      </c>
      <c r="K17" s="77">
        <f>H17+J17</f>
        <v>5</v>
      </c>
      <c r="L17" s="77">
        <v>0</v>
      </c>
      <c r="M17" s="77"/>
      <c r="N17" s="77">
        <v>8</v>
      </c>
      <c r="O17" s="35">
        <f>SUM(L17:N17)</f>
        <v>8</v>
      </c>
    </row>
    <row r="18" spans="1:15" ht="20.100000000000001" customHeight="1" x14ac:dyDescent="0.25">
      <c r="A18" s="10">
        <v>57</v>
      </c>
      <c r="B18" s="11" t="s">
        <v>70</v>
      </c>
      <c r="C18" s="46" t="s">
        <v>42</v>
      </c>
      <c r="D18" s="46" t="s">
        <v>54</v>
      </c>
      <c r="E18" s="46">
        <v>7</v>
      </c>
      <c r="F18" s="35">
        <v>5</v>
      </c>
      <c r="G18" s="49">
        <v>4</v>
      </c>
      <c r="H18" s="35">
        <v>8</v>
      </c>
      <c r="I18" s="49">
        <v>9</v>
      </c>
      <c r="J18" s="35">
        <v>3</v>
      </c>
      <c r="K18" s="49">
        <f>F18+H19</f>
        <v>6</v>
      </c>
      <c r="L18" s="49">
        <v>1</v>
      </c>
      <c r="M18" s="54">
        <v>4</v>
      </c>
      <c r="N18" s="54"/>
      <c r="O18" s="35">
        <f>SUM(L18:N18)</f>
        <v>5</v>
      </c>
    </row>
    <row r="19" spans="1:15" ht="20.100000000000001" customHeight="1" x14ac:dyDescent="0.25">
      <c r="A19" s="10">
        <v>89</v>
      </c>
      <c r="B19" s="11" t="s">
        <v>57</v>
      </c>
      <c r="C19" s="46" t="s">
        <v>43</v>
      </c>
      <c r="D19" s="23" t="s">
        <v>54</v>
      </c>
      <c r="E19" s="23">
        <v>9</v>
      </c>
      <c r="F19" s="35">
        <v>3</v>
      </c>
      <c r="G19" s="79">
        <v>11</v>
      </c>
      <c r="H19" s="35">
        <v>1</v>
      </c>
      <c r="I19" s="79">
        <v>8</v>
      </c>
      <c r="J19" s="35">
        <v>4</v>
      </c>
      <c r="K19" s="79">
        <f>F19+J19</f>
        <v>7</v>
      </c>
      <c r="L19" s="79">
        <v>2</v>
      </c>
      <c r="M19" s="79">
        <v>2</v>
      </c>
      <c r="N19" s="79"/>
      <c r="O19" s="35">
        <f>SUM(L19:N19)</f>
        <v>4</v>
      </c>
    </row>
    <row r="20" spans="1:15" ht="20.100000000000001" customHeight="1" x14ac:dyDescent="0.25">
      <c r="A20" s="10">
        <v>23</v>
      </c>
      <c r="B20" s="31" t="s">
        <v>38</v>
      </c>
      <c r="C20" s="46" t="s">
        <v>40</v>
      </c>
      <c r="D20" s="46" t="s">
        <v>54</v>
      </c>
      <c r="E20" s="46">
        <v>8</v>
      </c>
      <c r="F20" s="35">
        <v>4</v>
      </c>
      <c r="G20" s="79">
        <v>7</v>
      </c>
      <c r="H20" s="35">
        <v>5</v>
      </c>
      <c r="I20" s="79">
        <v>11</v>
      </c>
      <c r="J20" s="35">
        <v>1</v>
      </c>
      <c r="K20" s="79">
        <f>F20+H20</f>
        <v>9</v>
      </c>
      <c r="L20" s="79">
        <v>3</v>
      </c>
      <c r="M20" s="79"/>
      <c r="N20" s="79"/>
      <c r="O20" s="35">
        <f>SUM(L20:N20)</f>
        <v>3</v>
      </c>
    </row>
    <row r="21" spans="1:15" ht="20.100000000000001" customHeight="1" x14ac:dyDescent="0.25"/>
    <row r="22" spans="1:15" ht="20.100000000000001" customHeight="1" x14ac:dyDescent="0.25">
      <c r="A22" s="10">
        <v>55</v>
      </c>
      <c r="B22" s="11" t="s">
        <v>51</v>
      </c>
      <c r="C22" s="23" t="s">
        <v>50</v>
      </c>
      <c r="D22" s="23" t="s">
        <v>52</v>
      </c>
      <c r="E22" s="33">
        <v>1</v>
      </c>
      <c r="F22" s="33">
        <v>5</v>
      </c>
      <c r="G22" s="33">
        <v>1</v>
      </c>
      <c r="H22" s="33">
        <v>5</v>
      </c>
      <c r="I22" s="32">
        <v>1</v>
      </c>
      <c r="J22" s="32">
        <v>5</v>
      </c>
      <c r="K22" s="33">
        <f>F22+H22</f>
        <v>10</v>
      </c>
      <c r="L22" s="33">
        <v>20</v>
      </c>
      <c r="M22" s="54"/>
      <c r="N22" s="54">
        <v>20</v>
      </c>
      <c r="O22" s="35">
        <f>SUM(L22:N22)</f>
        <v>40</v>
      </c>
    </row>
    <row r="23" spans="1:15" ht="20.100000000000001" customHeight="1" x14ac:dyDescent="0.25">
      <c r="A23" s="23">
        <v>28</v>
      </c>
      <c r="B23" s="11" t="s">
        <v>65</v>
      </c>
      <c r="C23" s="23" t="s">
        <v>50</v>
      </c>
      <c r="D23" s="23" t="s">
        <v>52</v>
      </c>
      <c r="E23" s="33">
        <v>4</v>
      </c>
      <c r="F23" s="33">
        <v>1</v>
      </c>
      <c r="G23" s="33">
        <v>3</v>
      </c>
      <c r="H23" s="33">
        <v>2</v>
      </c>
      <c r="I23" s="32">
        <v>2</v>
      </c>
      <c r="J23" s="32">
        <v>3</v>
      </c>
      <c r="K23" s="33">
        <f>H23+J23</f>
        <v>5</v>
      </c>
      <c r="L23" s="33">
        <v>12</v>
      </c>
      <c r="M23" s="54"/>
      <c r="N23" s="54">
        <v>15</v>
      </c>
      <c r="O23" s="35">
        <f>SUM(L23:N23)</f>
        <v>27</v>
      </c>
    </row>
    <row r="24" spans="1:15" ht="20.100000000000001" customHeight="1" x14ac:dyDescent="0.25">
      <c r="A24" s="10">
        <v>24</v>
      </c>
      <c r="B24" s="11" t="s">
        <v>66</v>
      </c>
      <c r="C24" s="23" t="s">
        <v>50</v>
      </c>
      <c r="D24" s="23" t="s">
        <v>52</v>
      </c>
      <c r="E24" s="33">
        <v>2</v>
      </c>
      <c r="F24" s="33">
        <v>3</v>
      </c>
      <c r="G24" s="33">
        <v>2</v>
      </c>
      <c r="H24" s="33">
        <v>3</v>
      </c>
      <c r="I24" s="32">
        <v>3</v>
      </c>
      <c r="J24" s="32">
        <v>2</v>
      </c>
      <c r="K24" s="33">
        <f>F24+H24</f>
        <v>6</v>
      </c>
      <c r="L24" s="33">
        <v>15</v>
      </c>
      <c r="M24" s="54"/>
      <c r="N24" s="54">
        <v>12</v>
      </c>
      <c r="O24" s="35">
        <f t="shared" ref="O24:O25" si="0">SUM(L24:N24)</f>
        <v>27</v>
      </c>
    </row>
    <row r="25" spans="1:15" ht="15.75" x14ac:dyDescent="0.25">
      <c r="A25" s="10">
        <v>32</v>
      </c>
      <c r="B25" s="11" t="s">
        <v>53</v>
      </c>
      <c r="C25" s="23" t="s">
        <v>50</v>
      </c>
      <c r="D25" s="23" t="s">
        <v>52</v>
      </c>
      <c r="E25" s="33">
        <v>3</v>
      </c>
      <c r="F25" s="33">
        <v>2</v>
      </c>
      <c r="G25" s="33">
        <v>4</v>
      </c>
      <c r="H25" s="33">
        <v>1</v>
      </c>
      <c r="I25" s="32">
        <v>4</v>
      </c>
      <c r="J25" s="32">
        <v>1</v>
      </c>
      <c r="K25" s="33">
        <f>F25+H25</f>
        <v>3</v>
      </c>
      <c r="L25" s="33">
        <v>10</v>
      </c>
      <c r="M25" s="54"/>
      <c r="N25" s="54"/>
      <c r="O25" s="35">
        <f t="shared" si="0"/>
        <v>10</v>
      </c>
    </row>
  </sheetData>
  <sortState ref="A9:O20">
    <sortCondition descending="1" ref="O9:O20"/>
  </sortState>
  <mergeCells count="13">
    <mergeCell ref="C3:O4"/>
    <mergeCell ref="E7:F7"/>
    <mergeCell ref="G7:H7"/>
    <mergeCell ref="I7:J7"/>
    <mergeCell ref="A7:A8"/>
    <mergeCell ref="B7:B8"/>
    <mergeCell ref="D7:D8"/>
    <mergeCell ref="C7:C8"/>
    <mergeCell ref="O7:O8"/>
    <mergeCell ref="L7:L8"/>
    <mergeCell ref="M7:M8"/>
    <mergeCell ref="N7:N8"/>
    <mergeCell ref="C5:O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workbookViewId="0">
      <selection activeCell="S18" sqref="S18"/>
    </sheetView>
  </sheetViews>
  <sheetFormatPr defaultRowHeight="15" x14ac:dyDescent="0.25"/>
  <cols>
    <col min="1" max="1" width="6" customWidth="1"/>
    <col min="2" max="2" width="29.42578125" customWidth="1"/>
    <col min="3" max="3" width="21.42578125" customWidth="1"/>
    <col min="4" max="9" width="9.7109375" hidden="1" customWidth="1"/>
    <col min="10" max="10" width="5.7109375" hidden="1" customWidth="1"/>
    <col min="11" max="11" width="7" hidden="1" customWidth="1"/>
  </cols>
  <sheetData>
    <row r="1" spans="1:15" ht="15.75" x14ac:dyDescent="0.25">
      <c r="C1" s="20" t="s">
        <v>0</v>
      </c>
      <c r="D1" s="20"/>
      <c r="E1" s="20"/>
      <c r="F1" s="20"/>
      <c r="G1" s="20"/>
      <c r="H1" s="20"/>
      <c r="I1" s="20"/>
    </row>
    <row r="2" spans="1:15" x14ac:dyDescent="0.25">
      <c r="C2" s="4" t="s">
        <v>4</v>
      </c>
      <c r="D2" s="4"/>
      <c r="E2" s="4"/>
      <c r="F2" s="4"/>
      <c r="G2" s="4"/>
      <c r="H2" s="4"/>
      <c r="I2" s="4"/>
      <c r="J2" s="4"/>
      <c r="K2" s="4"/>
      <c r="O2" s="4"/>
    </row>
    <row r="3" spans="1:15" ht="15" customHeight="1" x14ac:dyDescent="0.25">
      <c r="C3" s="80" t="s">
        <v>6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ht="15" customHeight="1" x14ac:dyDescent="0.25"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5" ht="18.75" x14ac:dyDescent="0.3">
      <c r="B5" s="1" t="s">
        <v>5</v>
      </c>
      <c r="C5" s="59" t="s">
        <v>100</v>
      </c>
      <c r="D5" s="59"/>
      <c r="E5" s="59"/>
      <c r="F5" s="59"/>
      <c r="G5" s="59"/>
      <c r="H5" s="59"/>
      <c r="I5" s="21"/>
      <c r="K5" s="61">
        <v>44206</v>
      </c>
      <c r="O5" s="22"/>
    </row>
    <row r="7" spans="1:15" ht="20.100000000000001" customHeight="1" x14ac:dyDescent="0.25">
      <c r="A7" s="83" t="s">
        <v>1</v>
      </c>
      <c r="B7" s="83" t="s">
        <v>2</v>
      </c>
      <c r="C7" s="83" t="s">
        <v>91</v>
      </c>
      <c r="D7" s="81" t="s">
        <v>7</v>
      </c>
      <c r="E7" s="82"/>
      <c r="F7" s="81" t="s">
        <v>8</v>
      </c>
      <c r="G7" s="82"/>
      <c r="H7" s="81" t="s">
        <v>9</v>
      </c>
      <c r="I7" s="82"/>
      <c r="J7" s="92" t="s">
        <v>12</v>
      </c>
      <c r="K7" s="93"/>
      <c r="L7" s="90" t="s">
        <v>104</v>
      </c>
      <c r="M7" s="90" t="s">
        <v>105</v>
      </c>
      <c r="N7" s="87" t="s">
        <v>106</v>
      </c>
      <c r="O7" s="90" t="s">
        <v>85</v>
      </c>
    </row>
    <row r="8" spans="1:15" ht="20.100000000000001" customHeight="1" x14ac:dyDescent="0.25">
      <c r="A8" s="84"/>
      <c r="B8" s="84"/>
      <c r="C8" s="84"/>
      <c r="D8" s="25" t="s">
        <v>85</v>
      </c>
      <c r="E8" s="39" t="s">
        <v>86</v>
      </c>
      <c r="F8" s="25" t="s">
        <v>85</v>
      </c>
      <c r="G8" s="25" t="s">
        <v>86</v>
      </c>
      <c r="H8" s="25" t="s">
        <v>85</v>
      </c>
      <c r="I8" s="25" t="s">
        <v>86</v>
      </c>
      <c r="J8" s="94"/>
      <c r="K8" s="95"/>
      <c r="L8" s="90"/>
      <c r="M8" s="90"/>
      <c r="N8" s="88"/>
      <c r="O8" s="90"/>
    </row>
    <row r="9" spans="1:15" ht="20.100000000000001" customHeight="1" x14ac:dyDescent="0.25">
      <c r="A9" s="10">
        <v>14</v>
      </c>
      <c r="B9" s="11" t="s">
        <v>67</v>
      </c>
      <c r="C9" s="23" t="s">
        <v>42</v>
      </c>
      <c r="D9" s="23">
        <v>1</v>
      </c>
      <c r="E9" s="39">
        <v>4</v>
      </c>
      <c r="F9" s="25">
        <v>1</v>
      </c>
      <c r="G9" s="28">
        <v>4</v>
      </c>
      <c r="H9" s="25">
        <v>2</v>
      </c>
      <c r="I9" s="28">
        <v>2</v>
      </c>
      <c r="J9" s="91">
        <f>E9+G9</f>
        <v>8</v>
      </c>
      <c r="K9" s="91"/>
      <c r="L9" s="77">
        <v>20</v>
      </c>
      <c r="M9" s="77">
        <v>20</v>
      </c>
      <c r="N9" s="77"/>
      <c r="O9" s="77">
        <f>SUM(L9:N9)</f>
        <v>40</v>
      </c>
    </row>
    <row r="10" spans="1:15" ht="20.100000000000001" customHeight="1" x14ac:dyDescent="0.25">
      <c r="A10" s="10">
        <v>7</v>
      </c>
      <c r="B10" s="11" t="s">
        <v>68</v>
      </c>
      <c r="C10" s="23" t="s">
        <v>42</v>
      </c>
      <c r="D10" s="23">
        <v>2</v>
      </c>
      <c r="E10" s="39">
        <v>2</v>
      </c>
      <c r="F10" s="25">
        <v>3</v>
      </c>
      <c r="G10" s="28">
        <v>1</v>
      </c>
      <c r="H10" s="25">
        <v>1</v>
      </c>
      <c r="I10" s="28">
        <v>4</v>
      </c>
      <c r="J10" s="91">
        <f>I10+E10</f>
        <v>6</v>
      </c>
      <c r="K10" s="91"/>
      <c r="L10" s="77">
        <v>15</v>
      </c>
      <c r="M10" s="77">
        <v>12</v>
      </c>
      <c r="N10" s="77"/>
      <c r="O10" s="77">
        <f t="shared" ref="O10:O14" si="0">SUM(L10:N10)</f>
        <v>27</v>
      </c>
    </row>
    <row r="11" spans="1:15" ht="20.100000000000001" customHeight="1" x14ac:dyDescent="0.25">
      <c r="A11" s="10">
        <v>5</v>
      </c>
      <c r="B11" s="11" t="s">
        <v>135</v>
      </c>
      <c r="C11" s="47" t="s">
        <v>50</v>
      </c>
      <c r="D11" s="23"/>
      <c r="E11" s="2"/>
      <c r="F11" s="2"/>
      <c r="G11" s="2"/>
      <c r="H11" s="2"/>
      <c r="I11" s="2"/>
      <c r="J11" s="91"/>
      <c r="K11" s="91"/>
      <c r="L11" s="77"/>
      <c r="M11" s="77"/>
      <c r="N11" s="77">
        <v>20</v>
      </c>
      <c r="O11" s="77">
        <f>SUM(L11:N11)</f>
        <v>20</v>
      </c>
    </row>
    <row r="12" spans="1:15" ht="20.100000000000001" customHeight="1" x14ac:dyDescent="0.25">
      <c r="A12" s="10">
        <v>21</v>
      </c>
      <c r="B12" s="11" t="s">
        <v>69</v>
      </c>
      <c r="C12" s="23" t="s">
        <v>45</v>
      </c>
      <c r="D12" s="23">
        <v>3</v>
      </c>
      <c r="E12" s="39">
        <v>1</v>
      </c>
      <c r="F12" s="25">
        <v>2</v>
      </c>
      <c r="G12" s="28">
        <v>2</v>
      </c>
      <c r="H12" s="25">
        <v>3</v>
      </c>
      <c r="I12" s="28">
        <v>1</v>
      </c>
      <c r="J12" s="91">
        <f>E12+G12</f>
        <v>3</v>
      </c>
      <c r="K12" s="91"/>
      <c r="L12" s="77">
        <v>12</v>
      </c>
      <c r="M12" s="77">
        <v>8</v>
      </c>
      <c r="N12" s="77"/>
      <c r="O12" s="77">
        <f t="shared" si="0"/>
        <v>20</v>
      </c>
    </row>
    <row r="13" spans="1:15" ht="20.100000000000001" customHeight="1" x14ac:dyDescent="0.25">
      <c r="A13" s="10">
        <v>57</v>
      </c>
      <c r="B13" s="11" t="s">
        <v>110</v>
      </c>
      <c r="C13" s="24" t="s">
        <v>111</v>
      </c>
      <c r="D13" s="23"/>
      <c r="E13" s="2"/>
      <c r="F13" s="2"/>
      <c r="G13" s="2"/>
      <c r="H13" s="2"/>
      <c r="I13" s="2"/>
      <c r="J13" s="91"/>
      <c r="K13" s="91"/>
      <c r="L13" s="77"/>
      <c r="M13" s="77">
        <v>15</v>
      </c>
      <c r="N13" s="77"/>
      <c r="O13" s="77">
        <f t="shared" si="0"/>
        <v>15</v>
      </c>
    </row>
    <row r="14" spans="1:15" ht="20.100000000000001" customHeight="1" x14ac:dyDescent="0.25">
      <c r="A14" s="7">
        <v>5</v>
      </c>
      <c r="B14" s="8" t="s">
        <v>112</v>
      </c>
      <c r="C14" s="46" t="s">
        <v>42</v>
      </c>
      <c r="D14" s="24"/>
      <c r="E14" s="2"/>
      <c r="F14" s="2"/>
      <c r="G14" s="2"/>
      <c r="H14" s="2"/>
      <c r="I14" s="2"/>
      <c r="J14" s="91"/>
      <c r="K14" s="91"/>
      <c r="L14" s="77"/>
      <c r="M14" s="77">
        <v>10</v>
      </c>
      <c r="N14" s="77"/>
      <c r="O14" s="77">
        <f t="shared" si="0"/>
        <v>10</v>
      </c>
    </row>
  </sheetData>
  <mergeCells count="18">
    <mergeCell ref="J13:K13"/>
    <mergeCell ref="J14:K14"/>
    <mergeCell ref="J11:K11"/>
    <mergeCell ref="H7:I7"/>
    <mergeCell ref="J9:K9"/>
    <mergeCell ref="J10:K10"/>
    <mergeCell ref="J12:K12"/>
    <mergeCell ref="J7:K8"/>
    <mergeCell ref="A7:A8"/>
    <mergeCell ref="B7:B8"/>
    <mergeCell ref="C7:C8"/>
    <mergeCell ref="D7:E7"/>
    <mergeCell ref="F7:G7"/>
    <mergeCell ref="O7:O8"/>
    <mergeCell ref="L7:L8"/>
    <mergeCell ref="M7:M8"/>
    <mergeCell ref="N7:N8"/>
    <mergeCell ref="C3:O4"/>
  </mergeCells>
  <pageMargins left="0.7" right="0.7" top="0.75" bottom="0.75" header="0.3" footer="0.3"/>
  <pageSetup paperSize="9" fitToHeight="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activeCell="C19" sqref="C19"/>
    </sheetView>
  </sheetViews>
  <sheetFormatPr defaultRowHeight="15" x14ac:dyDescent="0.25"/>
  <cols>
    <col min="1" max="1" width="6" customWidth="1"/>
    <col min="2" max="2" width="29.42578125" customWidth="1"/>
    <col min="3" max="3" width="21.42578125" customWidth="1"/>
    <col min="4" max="9" width="9.7109375" hidden="1" customWidth="1"/>
    <col min="10" max="10" width="12.42578125" hidden="1" customWidth="1"/>
  </cols>
  <sheetData>
    <row r="1" spans="1:14" ht="15.75" x14ac:dyDescent="0.25">
      <c r="C1" s="20" t="s">
        <v>0</v>
      </c>
      <c r="D1" s="20"/>
      <c r="E1" s="20"/>
      <c r="F1" s="20"/>
      <c r="G1" s="20"/>
      <c r="H1" s="20"/>
      <c r="I1" s="20"/>
    </row>
    <row r="2" spans="1:14" x14ac:dyDescent="0.25">
      <c r="C2" s="4" t="s">
        <v>4</v>
      </c>
      <c r="D2" s="4"/>
      <c r="E2" s="4"/>
      <c r="F2" s="4"/>
      <c r="G2" s="4"/>
      <c r="H2" s="4"/>
      <c r="I2" s="4"/>
      <c r="J2" s="4"/>
      <c r="N2" s="4"/>
    </row>
    <row r="3" spans="1:14" ht="15" customHeight="1" x14ac:dyDescent="0.25">
      <c r="C3" s="80" t="s">
        <v>6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15" customHeight="1" x14ac:dyDescent="0.25"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18.75" x14ac:dyDescent="0.3">
      <c r="B5" s="1" t="s">
        <v>5</v>
      </c>
      <c r="C5" s="59" t="s">
        <v>99</v>
      </c>
      <c r="D5" s="59"/>
      <c r="E5" s="59"/>
      <c r="F5" s="59"/>
      <c r="G5" s="59"/>
      <c r="H5" s="59"/>
      <c r="I5" s="21"/>
      <c r="N5" s="64"/>
    </row>
    <row r="7" spans="1:14" ht="20.100000000000001" customHeight="1" x14ac:dyDescent="0.25">
      <c r="A7" s="83" t="s">
        <v>1</v>
      </c>
      <c r="B7" s="83" t="s">
        <v>2</v>
      </c>
      <c r="C7" s="83" t="s">
        <v>91</v>
      </c>
      <c r="D7" s="81" t="s">
        <v>7</v>
      </c>
      <c r="E7" s="82"/>
      <c r="F7" s="81" t="s">
        <v>8</v>
      </c>
      <c r="G7" s="82"/>
      <c r="H7" s="81" t="s">
        <v>9</v>
      </c>
      <c r="I7" s="82"/>
      <c r="J7" s="96" t="s">
        <v>12</v>
      </c>
      <c r="K7" s="87" t="s">
        <v>104</v>
      </c>
      <c r="L7" s="87" t="s">
        <v>105</v>
      </c>
      <c r="M7" s="87" t="s">
        <v>106</v>
      </c>
      <c r="N7" s="87" t="s">
        <v>85</v>
      </c>
    </row>
    <row r="8" spans="1:14" ht="20.100000000000001" customHeight="1" x14ac:dyDescent="0.25">
      <c r="A8" s="84"/>
      <c r="B8" s="84"/>
      <c r="C8" s="84"/>
      <c r="D8" s="25" t="s">
        <v>85</v>
      </c>
      <c r="E8" s="25" t="s">
        <v>86</v>
      </c>
      <c r="F8" s="14" t="s">
        <v>85</v>
      </c>
      <c r="G8" s="14" t="s">
        <v>86</v>
      </c>
      <c r="H8" s="14" t="s">
        <v>85</v>
      </c>
      <c r="I8" s="14" t="s">
        <v>86</v>
      </c>
      <c r="J8" s="97"/>
      <c r="K8" s="88"/>
      <c r="L8" s="88"/>
      <c r="M8" s="88"/>
      <c r="N8" s="88"/>
    </row>
    <row r="9" spans="1:14" ht="20.100000000000001" customHeight="1" x14ac:dyDescent="0.25">
      <c r="A9" s="10">
        <v>14</v>
      </c>
      <c r="B9" s="11" t="s">
        <v>63</v>
      </c>
      <c r="C9" s="24" t="s">
        <v>64</v>
      </c>
      <c r="D9" s="23">
        <v>1</v>
      </c>
      <c r="E9" s="28">
        <v>6</v>
      </c>
      <c r="F9" s="25">
        <v>1</v>
      </c>
      <c r="G9" s="28">
        <v>6</v>
      </c>
      <c r="H9" s="25">
        <v>2</v>
      </c>
      <c r="I9" s="28">
        <v>4</v>
      </c>
      <c r="J9" s="25">
        <f>E9+G9</f>
        <v>12</v>
      </c>
      <c r="K9" s="25">
        <v>20</v>
      </c>
      <c r="L9" s="56">
        <v>15</v>
      </c>
      <c r="M9" s="56">
        <v>20</v>
      </c>
      <c r="N9" s="39">
        <f>SUM(K9:M9)</f>
        <v>55</v>
      </c>
    </row>
    <row r="10" spans="1:14" ht="20.100000000000001" customHeight="1" x14ac:dyDescent="0.25">
      <c r="A10" s="10">
        <v>17</v>
      </c>
      <c r="B10" s="11" t="s">
        <v>18</v>
      </c>
      <c r="C10" s="24" t="s">
        <v>82</v>
      </c>
      <c r="D10" s="23">
        <v>2</v>
      </c>
      <c r="E10" s="28">
        <v>4</v>
      </c>
      <c r="F10" s="25">
        <v>2</v>
      </c>
      <c r="G10" s="28">
        <v>4</v>
      </c>
      <c r="H10" s="25">
        <v>1</v>
      </c>
      <c r="I10" s="28">
        <v>6</v>
      </c>
      <c r="J10" s="25">
        <f>E10+I10</f>
        <v>10</v>
      </c>
      <c r="K10" s="25">
        <v>15</v>
      </c>
      <c r="L10" s="56">
        <v>20</v>
      </c>
      <c r="M10" s="56">
        <v>15</v>
      </c>
      <c r="N10" s="39">
        <f>SUM(K10:M10)</f>
        <v>50</v>
      </c>
    </row>
    <row r="11" spans="1:14" ht="20.100000000000001" customHeight="1" x14ac:dyDescent="0.25">
      <c r="A11" s="10">
        <v>27</v>
      </c>
      <c r="B11" s="11" t="s">
        <v>73</v>
      </c>
      <c r="C11" s="9" t="s">
        <v>72</v>
      </c>
      <c r="D11" s="23">
        <v>3</v>
      </c>
      <c r="E11" s="28">
        <v>3</v>
      </c>
      <c r="F11" s="25">
        <v>3</v>
      </c>
      <c r="G11" s="28">
        <v>3</v>
      </c>
      <c r="H11" s="25">
        <v>3</v>
      </c>
      <c r="I11" s="28">
        <v>3</v>
      </c>
      <c r="J11" s="25">
        <f>E11+G11</f>
        <v>6</v>
      </c>
      <c r="K11" s="25">
        <v>12</v>
      </c>
      <c r="L11" s="56"/>
      <c r="M11" s="56">
        <v>12</v>
      </c>
      <c r="N11" s="39">
        <f>SUM(K11:M11)</f>
        <v>24</v>
      </c>
    </row>
    <row r="12" spans="1:14" ht="20.100000000000001" customHeight="1" x14ac:dyDescent="0.25">
      <c r="A12" s="10">
        <v>8</v>
      </c>
      <c r="B12" s="11" t="s">
        <v>74</v>
      </c>
      <c r="C12" s="46" t="s">
        <v>42</v>
      </c>
      <c r="D12" s="46">
        <v>4</v>
      </c>
      <c r="E12" s="35">
        <v>2</v>
      </c>
      <c r="F12" s="49" t="s">
        <v>102</v>
      </c>
      <c r="G12" s="35">
        <v>0</v>
      </c>
      <c r="H12" s="49">
        <v>5</v>
      </c>
      <c r="I12" s="35">
        <v>1</v>
      </c>
      <c r="J12" s="49">
        <f>E12+I12</f>
        <v>3</v>
      </c>
      <c r="K12" s="49">
        <v>8</v>
      </c>
      <c r="L12" s="57">
        <v>10</v>
      </c>
      <c r="M12" s="57"/>
      <c r="N12" s="39">
        <f>SUM(K12:M12)</f>
        <v>18</v>
      </c>
    </row>
    <row r="13" spans="1:14" ht="20.100000000000001" customHeight="1" x14ac:dyDescent="0.25">
      <c r="A13" s="108">
        <v>5</v>
      </c>
      <c r="B13" s="2" t="s">
        <v>113</v>
      </c>
      <c r="C13" s="46" t="s">
        <v>45</v>
      </c>
      <c r="D13" s="47"/>
      <c r="E13" s="2"/>
      <c r="F13" s="2"/>
      <c r="G13" s="2"/>
      <c r="H13" s="2"/>
      <c r="I13" s="2"/>
      <c r="J13" s="77"/>
      <c r="K13" s="2"/>
      <c r="L13" s="77">
        <v>12</v>
      </c>
      <c r="M13" s="2"/>
      <c r="N13" s="39">
        <f>SUM(K13:M13)</f>
        <v>12</v>
      </c>
    </row>
    <row r="14" spans="1:14" ht="20.100000000000001" customHeight="1" x14ac:dyDescent="0.25">
      <c r="A14" s="46">
        <v>9</v>
      </c>
      <c r="B14" s="31" t="s">
        <v>19</v>
      </c>
      <c r="C14" s="46" t="s">
        <v>45</v>
      </c>
      <c r="D14" s="46">
        <v>5</v>
      </c>
      <c r="E14" s="35">
        <v>1</v>
      </c>
      <c r="F14" s="79">
        <v>4</v>
      </c>
      <c r="G14" s="35">
        <v>2</v>
      </c>
      <c r="H14" s="79">
        <v>4</v>
      </c>
      <c r="I14" s="35">
        <v>2</v>
      </c>
      <c r="J14" s="79">
        <f>G14+I14</f>
        <v>4</v>
      </c>
      <c r="K14" s="79">
        <v>10</v>
      </c>
      <c r="L14" s="79"/>
      <c r="M14" s="79"/>
      <c r="N14" s="39">
        <f>SUM(K14:M14)</f>
        <v>10</v>
      </c>
    </row>
    <row r="15" spans="1:14" ht="20.100000000000001" customHeight="1" x14ac:dyDescent="0.25">
      <c r="A15" s="66">
        <v>71</v>
      </c>
      <c r="B15" s="2" t="s">
        <v>114</v>
      </c>
      <c r="C15" s="62" t="s">
        <v>108</v>
      </c>
      <c r="D15" s="13"/>
      <c r="E15" s="2"/>
      <c r="F15" s="2"/>
      <c r="G15" s="2"/>
      <c r="H15" s="2"/>
      <c r="I15" s="2"/>
      <c r="J15" s="25"/>
      <c r="K15" s="2"/>
      <c r="L15" s="62">
        <v>8</v>
      </c>
      <c r="M15" s="2"/>
      <c r="N15" s="39">
        <f>SUM(K15:M15)</f>
        <v>8</v>
      </c>
    </row>
    <row r="16" spans="1:14" ht="20.100000000000001" customHeight="1" x14ac:dyDescent="0.25">
      <c r="A16" s="10"/>
      <c r="B16" s="11"/>
      <c r="C16" s="13"/>
      <c r="D16" s="2"/>
      <c r="E16" s="2"/>
      <c r="F16" s="2"/>
      <c r="G16" s="2"/>
      <c r="H16" s="2"/>
      <c r="I16" s="2"/>
      <c r="J16" s="25"/>
      <c r="K16" s="2"/>
      <c r="L16" s="2"/>
      <c r="M16" s="2"/>
      <c r="N16" s="2"/>
    </row>
    <row r="17" spans="1:14" ht="20.100000000000001" customHeight="1" x14ac:dyDescent="0.25">
      <c r="A17" s="10"/>
      <c r="B17" s="11"/>
      <c r="C17" s="13"/>
      <c r="D17" s="2"/>
      <c r="E17" s="2"/>
      <c r="F17" s="2"/>
      <c r="G17" s="2"/>
      <c r="H17" s="2"/>
      <c r="I17" s="2"/>
      <c r="J17" s="25"/>
      <c r="K17" s="2"/>
      <c r="L17" s="2"/>
      <c r="M17" s="2"/>
      <c r="N17" s="2"/>
    </row>
  </sheetData>
  <sortState ref="A9:N15">
    <sortCondition descending="1" ref="N9:N15"/>
  </sortState>
  <mergeCells count="12">
    <mergeCell ref="K7:K8"/>
    <mergeCell ref="N7:N8"/>
    <mergeCell ref="L7:L8"/>
    <mergeCell ref="M7:M8"/>
    <mergeCell ref="C3:N4"/>
    <mergeCell ref="J7:J8"/>
    <mergeCell ref="H7:I7"/>
    <mergeCell ref="A7:A8"/>
    <mergeCell ref="B7:B8"/>
    <mergeCell ref="C7:C8"/>
    <mergeCell ref="D7:E7"/>
    <mergeCell ref="F7:G7"/>
  </mergeCells>
  <pageMargins left="0.7" right="0.7" top="0.75" bottom="0.75" header="0.3" footer="0.3"/>
  <pageSetup paperSize="9" fitToHeight="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opLeftCell="A4" workbookViewId="0">
      <selection activeCell="N21" sqref="N21"/>
    </sheetView>
  </sheetViews>
  <sheetFormatPr defaultRowHeight="15" x14ac:dyDescent="0.25"/>
  <cols>
    <col min="1" max="1" width="6" customWidth="1"/>
    <col min="2" max="2" width="29.42578125" customWidth="1"/>
    <col min="3" max="3" width="29.42578125" hidden="1" customWidth="1"/>
    <col min="4" max="4" width="30.140625" customWidth="1"/>
    <col min="5" max="10" width="9.7109375" hidden="1" customWidth="1"/>
    <col min="11" max="11" width="15.85546875" hidden="1" customWidth="1"/>
  </cols>
  <sheetData>
    <row r="1" spans="1:15" ht="15.75" x14ac:dyDescent="0.25">
      <c r="D1" s="20" t="s">
        <v>0</v>
      </c>
      <c r="E1" s="20"/>
      <c r="F1" s="20"/>
      <c r="G1" s="20"/>
      <c r="H1" s="20"/>
      <c r="I1" s="20"/>
      <c r="J1" s="20"/>
    </row>
    <row r="2" spans="1:15" x14ac:dyDescent="0.25">
      <c r="D2" s="4" t="s">
        <v>4</v>
      </c>
      <c r="E2" s="4"/>
      <c r="F2" s="4"/>
      <c r="G2" s="4"/>
      <c r="H2" s="4"/>
      <c r="I2" s="4"/>
      <c r="J2" s="4"/>
      <c r="K2" s="4"/>
      <c r="O2" s="4"/>
    </row>
    <row r="3" spans="1:15" ht="15" customHeight="1" x14ac:dyDescent="0.25">
      <c r="D3" s="80" t="s">
        <v>6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ht="15" customHeight="1" x14ac:dyDescent="0.25"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5" ht="18.75" x14ac:dyDescent="0.3">
      <c r="B5" s="1" t="s">
        <v>5</v>
      </c>
      <c r="C5" s="1"/>
      <c r="D5" s="59" t="s">
        <v>92</v>
      </c>
      <c r="E5" s="59"/>
      <c r="F5" s="59"/>
      <c r="G5" s="59"/>
      <c r="H5" s="59"/>
      <c r="I5" s="59"/>
      <c r="J5" s="65">
        <v>44206</v>
      </c>
      <c r="K5" s="65"/>
      <c r="O5" s="3"/>
    </row>
    <row r="7" spans="1:15" ht="20.100000000000001" customHeight="1" x14ac:dyDescent="0.25">
      <c r="A7" s="83" t="s">
        <v>1</v>
      </c>
      <c r="B7" s="83" t="s">
        <v>2</v>
      </c>
      <c r="C7" s="17"/>
      <c r="D7" s="37" t="s">
        <v>91</v>
      </c>
      <c r="E7" s="81" t="s">
        <v>7</v>
      </c>
      <c r="F7" s="82"/>
      <c r="G7" s="81" t="s">
        <v>8</v>
      </c>
      <c r="H7" s="82"/>
      <c r="I7" s="81" t="s">
        <v>9</v>
      </c>
      <c r="J7" s="82"/>
      <c r="K7" s="96" t="s">
        <v>12</v>
      </c>
      <c r="L7" s="87" t="s">
        <v>104</v>
      </c>
      <c r="M7" s="87" t="s">
        <v>105</v>
      </c>
      <c r="N7" s="87" t="s">
        <v>106</v>
      </c>
      <c r="O7" s="87" t="s">
        <v>85</v>
      </c>
    </row>
    <row r="8" spans="1:15" ht="20.100000000000001" customHeight="1" x14ac:dyDescent="0.25">
      <c r="A8" s="84"/>
      <c r="B8" s="84"/>
      <c r="C8" s="18"/>
      <c r="D8" s="38"/>
      <c r="E8" s="6" t="s">
        <v>85</v>
      </c>
      <c r="F8" s="39" t="s">
        <v>86</v>
      </c>
      <c r="G8" s="14" t="s">
        <v>85</v>
      </c>
      <c r="H8" s="14" t="s">
        <v>86</v>
      </c>
      <c r="I8" s="14" t="s">
        <v>85</v>
      </c>
      <c r="J8" s="14" t="s">
        <v>86</v>
      </c>
      <c r="K8" s="97"/>
      <c r="L8" s="88"/>
      <c r="M8" s="88"/>
      <c r="N8" s="88"/>
      <c r="O8" s="88"/>
    </row>
    <row r="9" spans="1:15" ht="20.100000000000001" customHeight="1" x14ac:dyDescent="0.25">
      <c r="A9" s="10">
        <v>88</v>
      </c>
      <c r="B9" s="11" t="s">
        <v>76</v>
      </c>
      <c r="C9" s="34"/>
      <c r="D9" s="46" t="s">
        <v>43</v>
      </c>
      <c r="E9" s="46">
        <v>1</v>
      </c>
      <c r="F9" s="40">
        <v>11</v>
      </c>
      <c r="G9" s="49">
        <v>2</v>
      </c>
      <c r="H9" s="35">
        <v>9</v>
      </c>
      <c r="I9" s="49">
        <v>2</v>
      </c>
      <c r="J9" s="35">
        <v>9</v>
      </c>
      <c r="K9" s="49">
        <f>F9+H9</f>
        <v>20</v>
      </c>
      <c r="L9" s="49">
        <v>15</v>
      </c>
      <c r="M9" s="57">
        <v>15</v>
      </c>
      <c r="N9" s="57">
        <v>20</v>
      </c>
      <c r="O9" s="35">
        <f>SUM(L9:N9)</f>
        <v>50</v>
      </c>
    </row>
    <row r="10" spans="1:15" ht="20.100000000000001" customHeight="1" x14ac:dyDescent="0.25">
      <c r="A10" s="10">
        <v>99</v>
      </c>
      <c r="B10" s="31" t="s">
        <v>60</v>
      </c>
      <c r="C10" s="31"/>
      <c r="D10" s="46" t="s">
        <v>44</v>
      </c>
      <c r="E10" s="46">
        <v>3</v>
      </c>
      <c r="F10" s="40">
        <v>8</v>
      </c>
      <c r="G10" s="49">
        <v>7</v>
      </c>
      <c r="H10" s="35">
        <v>4</v>
      </c>
      <c r="I10" s="49">
        <v>3</v>
      </c>
      <c r="J10" s="35">
        <v>8</v>
      </c>
      <c r="K10" s="49">
        <f>F10+J10</f>
        <v>16</v>
      </c>
      <c r="L10" s="49">
        <v>12</v>
      </c>
      <c r="M10" s="57">
        <v>20</v>
      </c>
      <c r="N10" s="57">
        <v>15</v>
      </c>
      <c r="O10" s="35">
        <f>SUM(L10:N10)</f>
        <v>47</v>
      </c>
    </row>
    <row r="11" spans="1:15" ht="20.100000000000001" customHeight="1" x14ac:dyDescent="0.25">
      <c r="A11" s="10">
        <v>17</v>
      </c>
      <c r="B11" s="31" t="s">
        <v>34</v>
      </c>
      <c r="C11" s="31"/>
      <c r="D11" s="46" t="s">
        <v>40</v>
      </c>
      <c r="E11" s="46">
        <v>2</v>
      </c>
      <c r="F11" s="40">
        <v>9</v>
      </c>
      <c r="G11" s="49">
        <v>1</v>
      </c>
      <c r="H11" s="35">
        <v>11</v>
      </c>
      <c r="I11" s="49">
        <v>1</v>
      </c>
      <c r="J11" s="35">
        <v>11</v>
      </c>
      <c r="K11" s="49">
        <f>H11+J11</f>
        <v>22</v>
      </c>
      <c r="L11" s="49">
        <v>20</v>
      </c>
      <c r="M11" s="57">
        <v>12</v>
      </c>
      <c r="N11" s="57"/>
      <c r="O11" s="35">
        <f>SUM(L11:N11)</f>
        <v>32</v>
      </c>
    </row>
    <row r="12" spans="1:15" ht="20.100000000000001" customHeight="1" x14ac:dyDescent="0.25">
      <c r="A12" s="10">
        <v>52</v>
      </c>
      <c r="B12" s="31" t="s">
        <v>33</v>
      </c>
      <c r="C12" s="31"/>
      <c r="D12" s="46" t="s">
        <v>46</v>
      </c>
      <c r="E12" s="46">
        <v>8</v>
      </c>
      <c r="F12" s="40">
        <v>3</v>
      </c>
      <c r="G12" s="49">
        <v>5</v>
      </c>
      <c r="H12" s="35">
        <v>6</v>
      </c>
      <c r="I12" s="49">
        <v>7</v>
      </c>
      <c r="J12" s="35">
        <v>4</v>
      </c>
      <c r="K12" s="49">
        <f>H12+J12</f>
        <v>10</v>
      </c>
      <c r="L12" s="49">
        <v>4</v>
      </c>
      <c r="M12" s="57">
        <v>1</v>
      </c>
      <c r="N12" s="57">
        <v>12</v>
      </c>
      <c r="O12" s="35">
        <f>SUM(L12:N12)</f>
        <v>17</v>
      </c>
    </row>
    <row r="13" spans="1:15" ht="20.100000000000001" customHeight="1" x14ac:dyDescent="0.25">
      <c r="A13" s="10">
        <v>72</v>
      </c>
      <c r="B13" s="11" t="s">
        <v>79</v>
      </c>
      <c r="C13" s="34"/>
      <c r="D13" s="46" t="s">
        <v>80</v>
      </c>
      <c r="E13" s="46">
        <v>6</v>
      </c>
      <c r="F13" s="40">
        <v>5</v>
      </c>
      <c r="G13" s="49">
        <v>3</v>
      </c>
      <c r="H13" s="35">
        <v>7</v>
      </c>
      <c r="I13" s="49">
        <v>6</v>
      </c>
      <c r="J13" s="35">
        <v>5</v>
      </c>
      <c r="K13" s="49">
        <f>H13+F13</f>
        <v>12</v>
      </c>
      <c r="L13" s="49">
        <v>8</v>
      </c>
      <c r="M13" s="57">
        <v>6</v>
      </c>
      <c r="N13" s="57"/>
      <c r="O13" s="35">
        <f>SUM(L13:N13)</f>
        <v>14</v>
      </c>
    </row>
    <row r="14" spans="1:15" ht="20.100000000000001" customHeight="1" x14ac:dyDescent="0.25">
      <c r="A14" s="10">
        <v>72</v>
      </c>
      <c r="B14" s="11" t="s">
        <v>115</v>
      </c>
      <c r="C14" s="47"/>
      <c r="D14" s="46" t="s">
        <v>44</v>
      </c>
      <c r="E14" s="23"/>
      <c r="F14" s="2"/>
      <c r="G14" s="2"/>
      <c r="H14" s="2"/>
      <c r="I14" s="2"/>
      <c r="J14" s="2"/>
      <c r="K14" s="25"/>
      <c r="L14" s="2"/>
      <c r="M14" s="56">
        <v>10</v>
      </c>
      <c r="N14" s="2"/>
      <c r="O14" s="35">
        <f>SUM(L14:N14)</f>
        <v>10</v>
      </c>
    </row>
    <row r="15" spans="1:15" ht="20.100000000000001" customHeight="1" x14ac:dyDescent="0.25">
      <c r="A15" s="10">
        <v>77</v>
      </c>
      <c r="B15" s="11" t="s">
        <v>83</v>
      </c>
      <c r="C15" s="12"/>
      <c r="D15" s="47" t="s">
        <v>50</v>
      </c>
      <c r="E15" s="46">
        <v>9</v>
      </c>
      <c r="F15" s="39">
        <v>2</v>
      </c>
      <c r="G15" s="77">
        <v>9</v>
      </c>
      <c r="H15" s="58">
        <v>2</v>
      </c>
      <c r="I15" s="77">
        <v>9</v>
      </c>
      <c r="J15" s="58">
        <v>2</v>
      </c>
      <c r="K15" s="77">
        <f>F15+H15</f>
        <v>4</v>
      </c>
      <c r="L15" s="77">
        <v>2</v>
      </c>
      <c r="M15" s="77">
        <v>8</v>
      </c>
      <c r="N15" s="77"/>
      <c r="O15" s="35">
        <f>SUM(L15:N15)</f>
        <v>10</v>
      </c>
    </row>
    <row r="16" spans="1:15" ht="20.100000000000001" customHeight="1" x14ac:dyDescent="0.25">
      <c r="A16" s="10">
        <v>7</v>
      </c>
      <c r="B16" s="11" t="s">
        <v>29</v>
      </c>
      <c r="C16" s="34"/>
      <c r="D16" s="46" t="s">
        <v>42</v>
      </c>
      <c r="E16" s="46">
        <v>4</v>
      </c>
      <c r="F16" s="40">
        <v>7</v>
      </c>
      <c r="G16" s="49">
        <v>4</v>
      </c>
      <c r="H16" s="35">
        <v>7</v>
      </c>
      <c r="I16" s="49">
        <v>4</v>
      </c>
      <c r="J16" s="35">
        <v>7</v>
      </c>
      <c r="K16" s="49">
        <f>H16+F16</f>
        <v>14</v>
      </c>
      <c r="L16" s="49">
        <v>10</v>
      </c>
      <c r="M16" s="57"/>
      <c r="N16" s="57"/>
      <c r="O16" s="35">
        <f>SUM(L16:N16)</f>
        <v>10</v>
      </c>
    </row>
    <row r="17" spans="1:15" ht="20.100000000000001" customHeight="1" x14ac:dyDescent="0.25">
      <c r="A17" s="10">
        <v>61</v>
      </c>
      <c r="B17" s="11" t="s">
        <v>77</v>
      </c>
      <c r="C17" s="34"/>
      <c r="D17" s="46" t="s">
        <v>43</v>
      </c>
      <c r="E17" s="23">
        <v>5</v>
      </c>
      <c r="F17" s="40">
        <v>6</v>
      </c>
      <c r="G17" s="79">
        <v>8</v>
      </c>
      <c r="H17" s="35">
        <v>3</v>
      </c>
      <c r="I17" s="79">
        <v>5</v>
      </c>
      <c r="J17" s="35">
        <v>6</v>
      </c>
      <c r="K17" s="79">
        <f>F17+J17</f>
        <v>12</v>
      </c>
      <c r="L17" s="79">
        <v>6</v>
      </c>
      <c r="M17" s="79"/>
      <c r="N17" s="79"/>
      <c r="O17" s="35">
        <f>SUM(L17:N17)</f>
        <v>6</v>
      </c>
    </row>
    <row r="18" spans="1:15" ht="20.100000000000001" customHeight="1" x14ac:dyDescent="0.25">
      <c r="A18" s="109">
        <v>7</v>
      </c>
      <c r="B18" s="2" t="s">
        <v>116</v>
      </c>
      <c r="C18" s="2"/>
      <c r="D18" s="46" t="s">
        <v>43</v>
      </c>
      <c r="E18" s="2"/>
      <c r="F18" s="2"/>
      <c r="G18" s="2"/>
      <c r="H18" s="2"/>
      <c r="I18" s="2"/>
      <c r="J18" s="2"/>
      <c r="K18" s="25"/>
      <c r="L18" s="2"/>
      <c r="M18" s="56">
        <v>4</v>
      </c>
      <c r="N18" s="2"/>
      <c r="O18" s="35">
        <f>SUM(L18:N18)</f>
        <v>4</v>
      </c>
    </row>
    <row r="19" spans="1:15" ht="20.100000000000001" customHeight="1" x14ac:dyDescent="0.25">
      <c r="A19" s="6">
        <v>74</v>
      </c>
      <c r="B19" s="2" t="s">
        <v>117</v>
      </c>
      <c r="C19" s="2"/>
      <c r="D19" s="77" t="s">
        <v>118</v>
      </c>
      <c r="E19" s="2"/>
      <c r="F19" s="2"/>
      <c r="G19" s="2"/>
      <c r="H19" s="2"/>
      <c r="I19" s="2"/>
      <c r="J19" s="2"/>
      <c r="K19" s="25"/>
      <c r="L19" s="2"/>
      <c r="M19" s="62">
        <v>3</v>
      </c>
      <c r="N19" s="2"/>
      <c r="O19" s="35">
        <f>SUM(L19:N19)</f>
        <v>3</v>
      </c>
    </row>
    <row r="20" spans="1:15" ht="20.100000000000001" customHeight="1" x14ac:dyDescent="0.25">
      <c r="A20" s="10">
        <v>81</v>
      </c>
      <c r="B20" s="11" t="s">
        <v>78</v>
      </c>
      <c r="C20" s="12"/>
      <c r="D20" s="47" t="s">
        <v>43</v>
      </c>
      <c r="E20" s="13">
        <v>7</v>
      </c>
      <c r="F20" s="39">
        <v>4</v>
      </c>
      <c r="G20" s="77">
        <v>6</v>
      </c>
      <c r="H20" s="58">
        <v>5</v>
      </c>
      <c r="I20" s="77">
        <v>8</v>
      </c>
      <c r="J20" s="58">
        <v>3</v>
      </c>
      <c r="K20" s="25">
        <f>F20+H20</f>
        <v>9</v>
      </c>
      <c r="L20" s="77">
        <v>3</v>
      </c>
      <c r="M20" s="62"/>
      <c r="N20" s="77"/>
      <c r="O20" s="35">
        <f>SUM(L20:N20)</f>
        <v>3</v>
      </c>
    </row>
    <row r="21" spans="1:15" ht="20.100000000000001" customHeight="1" x14ac:dyDescent="0.25">
      <c r="A21" s="46">
        <v>89</v>
      </c>
      <c r="B21" s="11" t="s">
        <v>119</v>
      </c>
      <c r="C21" s="2"/>
      <c r="D21" s="46" t="s">
        <v>43</v>
      </c>
      <c r="E21" s="2"/>
      <c r="F21" s="2"/>
      <c r="G21" s="2"/>
      <c r="H21" s="2"/>
      <c r="I21" s="2"/>
      <c r="J21" s="2"/>
      <c r="K21" s="2"/>
      <c r="L21" s="2"/>
      <c r="M21" s="79">
        <v>2</v>
      </c>
      <c r="N21" s="2"/>
      <c r="O21" s="35">
        <f>SUM(L21:N21)</f>
        <v>2</v>
      </c>
    </row>
    <row r="22" spans="1:15" ht="20.100000000000001" customHeight="1" x14ac:dyDescent="0.25">
      <c r="A22" s="46">
        <v>12</v>
      </c>
      <c r="B22" s="11" t="s">
        <v>120</v>
      </c>
      <c r="C22" s="2"/>
      <c r="D22" s="46" t="s">
        <v>44</v>
      </c>
      <c r="E22" s="2"/>
      <c r="F22" s="2"/>
      <c r="G22" s="2"/>
      <c r="H22" s="2"/>
      <c r="I22" s="2"/>
      <c r="J22" s="2"/>
      <c r="K22" s="2"/>
      <c r="L22" s="2"/>
      <c r="M22" s="63">
        <v>1</v>
      </c>
      <c r="N22" s="2"/>
      <c r="O22" s="35">
        <f>SUM(L22:N22)</f>
        <v>1</v>
      </c>
    </row>
    <row r="23" spans="1:15" ht="18.75" customHeight="1" x14ac:dyDescent="0.25">
      <c r="A23" s="46">
        <v>11</v>
      </c>
      <c r="B23" s="11" t="s">
        <v>58</v>
      </c>
      <c r="C23" s="12"/>
      <c r="D23" s="47" t="s">
        <v>59</v>
      </c>
      <c r="E23" s="46">
        <v>10</v>
      </c>
      <c r="F23" s="39">
        <v>1</v>
      </c>
      <c r="G23" s="77">
        <v>10</v>
      </c>
      <c r="H23" s="58">
        <v>1</v>
      </c>
      <c r="I23" s="77">
        <v>10</v>
      </c>
      <c r="J23" s="58">
        <v>1</v>
      </c>
      <c r="K23" s="77">
        <f>F23+H23</f>
        <v>2</v>
      </c>
      <c r="L23" s="77">
        <v>1</v>
      </c>
      <c r="M23" s="77"/>
      <c r="N23" s="77"/>
      <c r="O23" s="35">
        <f>SUM(L23:N23)</f>
        <v>1</v>
      </c>
    </row>
  </sheetData>
  <sortState ref="A9:O23">
    <sortCondition descending="1" ref="O9:O23"/>
  </sortState>
  <mergeCells count="11">
    <mergeCell ref="O7:O8"/>
    <mergeCell ref="M7:M8"/>
    <mergeCell ref="N7:N8"/>
    <mergeCell ref="D3:O4"/>
    <mergeCell ref="K7:K8"/>
    <mergeCell ref="I7:J7"/>
    <mergeCell ref="A7:A8"/>
    <mergeCell ref="B7:B8"/>
    <mergeCell ref="E7:F7"/>
    <mergeCell ref="G7:H7"/>
    <mergeCell ref="L7:L8"/>
  </mergeCells>
  <pageMargins left="0.7" right="0.7" top="0.75" bottom="0.75" header="0.3" footer="0.3"/>
  <pageSetup paperSize="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workbookViewId="0">
      <selection activeCell="O12" sqref="O12"/>
    </sheetView>
  </sheetViews>
  <sheetFormatPr defaultRowHeight="15" x14ac:dyDescent="0.25"/>
  <cols>
    <col min="1" max="1" width="6" customWidth="1"/>
    <col min="2" max="2" width="29.42578125" customWidth="1"/>
    <col min="3" max="3" width="29.42578125" hidden="1" customWidth="1"/>
    <col min="4" max="4" width="23.28515625" customWidth="1"/>
    <col min="5" max="10" width="9.7109375" hidden="1" customWidth="1"/>
    <col min="11" max="11" width="5.7109375" hidden="1" customWidth="1"/>
    <col min="12" max="12" width="7" hidden="1" customWidth="1"/>
    <col min="13" max="13" width="0" hidden="1" customWidth="1"/>
  </cols>
  <sheetData>
    <row r="1" spans="1:19" ht="15.75" x14ac:dyDescent="0.25">
      <c r="D1" s="20" t="s">
        <v>0</v>
      </c>
      <c r="E1" s="20"/>
      <c r="F1" s="20"/>
      <c r="G1" s="20"/>
      <c r="H1" s="20"/>
      <c r="I1" s="20"/>
      <c r="J1" s="20"/>
    </row>
    <row r="2" spans="1:19" x14ac:dyDescent="0.25">
      <c r="D2" s="4" t="s">
        <v>4</v>
      </c>
      <c r="E2" s="4"/>
      <c r="F2" s="4"/>
      <c r="G2" s="4"/>
      <c r="H2" s="4"/>
      <c r="I2" s="4"/>
      <c r="J2" s="4"/>
      <c r="K2" s="4"/>
      <c r="L2" s="4"/>
      <c r="M2" s="4"/>
    </row>
    <row r="3" spans="1:19" ht="15" customHeight="1" x14ac:dyDescent="0.25">
      <c r="D3" s="80" t="s">
        <v>6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15" customHeight="1" x14ac:dyDescent="0.25"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1:19" ht="18.75" x14ac:dyDescent="0.3">
      <c r="B5" s="1" t="s">
        <v>5</v>
      </c>
      <c r="C5" s="1"/>
      <c r="D5" s="59" t="s">
        <v>90</v>
      </c>
      <c r="E5" s="59"/>
      <c r="F5" s="59"/>
      <c r="G5" s="59"/>
      <c r="H5" s="59"/>
      <c r="I5" s="59"/>
      <c r="J5" s="21"/>
      <c r="L5" s="61"/>
      <c r="M5" s="22"/>
    </row>
    <row r="6" spans="1:19" x14ac:dyDescent="0.25">
      <c r="B6" s="45">
        <v>44206</v>
      </c>
    </row>
    <row r="7" spans="1:19" ht="20.100000000000001" customHeight="1" x14ac:dyDescent="0.25">
      <c r="A7" s="83" t="s">
        <v>1</v>
      </c>
      <c r="B7" s="83" t="s">
        <v>2</v>
      </c>
      <c r="C7" s="17"/>
      <c r="D7" s="83" t="s">
        <v>91</v>
      </c>
      <c r="E7" s="81" t="s">
        <v>7</v>
      </c>
      <c r="F7" s="82"/>
      <c r="G7" s="81" t="s">
        <v>8</v>
      </c>
      <c r="H7" s="82"/>
      <c r="I7" s="81" t="s">
        <v>9</v>
      </c>
      <c r="J7" s="82"/>
      <c r="K7" s="92" t="s">
        <v>12</v>
      </c>
      <c r="L7" s="93"/>
      <c r="M7" s="2"/>
      <c r="N7" s="87" t="s">
        <v>104</v>
      </c>
      <c r="O7" s="87" t="s">
        <v>105</v>
      </c>
      <c r="P7" s="87" t="s">
        <v>106</v>
      </c>
      <c r="Q7" s="87" t="s">
        <v>85</v>
      </c>
    </row>
    <row r="8" spans="1:19" ht="20.100000000000001" customHeight="1" x14ac:dyDescent="0.25">
      <c r="A8" s="84"/>
      <c r="B8" s="84"/>
      <c r="C8" s="18"/>
      <c r="D8" s="84"/>
      <c r="E8" s="14" t="s">
        <v>85</v>
      </c>
      <c r="F8" s="14" t="s">
        <v>86</v>
      </c>
      <c r="G8" s="14" t="s">
        <v>85</v>
      </c>
      <c r="H8" s="14" t="s">
        <v>86</v>
      </c>
      <c r="I8" s="14" t="s">
        <v>85</v>
      </c>
      <c r="J8" s="14" t="s">
        <v>86</v>
      </c>
      <c r="K8" s="94"/>
      <c r="L8" s="95"/>
      <c r="M8" s="57" t="s">
        <v>85</v>
      </c>
      <c r="N8" s="88"/>
      <c r="O8" s="88"/>
      <c r="P8" s="88"/>
      <c r="Q8" s="88"/>
    </row>
    <row r="9" spans="1:19" ht="20.100000000000001" customHeight="1" x14ac:dyDescent="0.25">
      <c r="A9" s="7">
        <v>18</v>
      </c>
      <c r="B9" s="8" t="s">
        <v>22</v>
      </c>
      <c r="C9" s="8"/>
      <c r="D9" s="9" t="s">
        <v>75</v>
      </c>
      <c r="E9" s="24">
        <v>1</v>
      </c>
      <c r="F9" s="28">
        <v>3</v>
      </c>
      <c r="G9" s="25">
        <v>1</v>
      </c>
      <c r="H9" s="28">
        <v>3</v>
      </c>
      <c r="I9" s="25">
        <v>2</v>
      </c>
      <c r="J9" s="28">
        <v>1</v>
      </c>
      <c r="K9" s="91">
        <f>F9+H9</f>
        <v>6</v>
      </c>
      <c r="L9" s="91"/>
      <c r="M9" s="28">
        <v>1</v>
      </c>
      <c r="N9" s="25">
        <v>20</v>
      </c>
      <c r="O9" s="56">
        <v>15</v>
      </c>
      <c r="P9" s="56">
        <v>20</v>
      </c>
      <c r="Q9" s="58">
        <f>SUM(N9:P9)</f>
        <v>55</v>
      </c>
    </row>
    <row r="10" spans="1:19" ht="20.100000000000001" customHeight="1" x14ac:dyDescent="0.25">
      <c r="A10" s="10">
        <v>52</v>
      </c>
      <c r="B10" s="31" t="s">
        <v>33</v>
      </c>
      <c r="C10" s="31"/>
      <c r="D10" s="23" t="s">
        <v>46</v>
      </c>
      <c r="E10" s="23">
        <v>2</v>
      </c>
      <c r="F10" s="35">
        <v>1</v>
      </c>
      <c r="G10" s="33">
        <v>2</v>
      </c>
      <c r="H10" s="35">
        <v>1</v>
      </c>
      <c r="I10" s="33">
        <v>1</v>
      </c>
      <c r="J10" s="35">
        <v>3</v>
      </c>
      <c r="K10" s="98">
        <f>F10+J10</f>
        <v>4</v>
      </c>
      <c r="L10" s="98"/>
      <c r="M10" s="28">
        <v>2</v>
      </c>
      <c r="N10" s="25">
        <v>15</v>
      </c>
      <c r="O10" s="56">
        <v>20</v>
      </c>
      <c r="P10" s="56">
        <v>15</v>
      </c>
      <c r="Q10" s="58">
        <f t="shared" ref="Q10:Q11" si="0">SUM(N10:P10)</f>
        <v>50</v>
      </c>
    </row>
    <row r="11" spans="1:19" ht="20.100000000000001" customHeight="1" x14ac:dyDescent="0.25">
      <c r="A11" s="7">
        <v>333</v>
      </c>
      <c r="B11" s="8" t="s">
        <v>121</v>
      </c>
      <c r="C11" s="9"/>
      <c r="D11" s="46" t="s">
        <v>46</v>
      </c>
      <c r="E11" s="13"/>
      <c r="F11" s="2"/>
      <c r="G11" s="2"/>
      <c r="H11" s="2"/>
      <c r="I11" s="2"/>
      <c r="J11" s="2"/>
      <c r="K11" s="91"/>
      <c r="L11" s="91"/>
      <c r="M11" s="2"/>
      <c r="N11" s="2"/>
      <c r="O11" s="62">
        <v>12</v>
      </c>
      <c r="P11" s="2"/>
      <c r="Q11" s="58">
        <f t="shared" si="0"/>
        <v>12</v>
      </c>
    </row>
    <row r="12" spans="1:19" ht="20.100000000000001" customHeight="1" x14ac:dyDescent="0.25">
      <c r="A12" s="10"/>
      <c r="B12" s="11"/>
      <c r="C12" s="9"/>
      <c r="D12" s="13"/>
      <c r="E12" s="13"/>
      <c r="F12" s="2"/>
      <c r="G12" s="2"/>
      <c r="H12" s="2"/>
      <c r="I12" s="2"/>
      <c r="J12" s="2"/>
      <c r="K12" s="91"/>
      <c r="L12" s="91"/>
      <c r="M12" s="2"/>
      <c r="N12" s="2"/>
      <c r="O12" s="2"/>
      <c r="P12" s="2"/>
      <c r="Q12" s="2"/>
    </row>
    <row r="13" spans="1:19" ht="20.100000000000001" customHeight="1" x14ac:dyDescent="0.25">
      <c r="A13" s="10"/>
      <c r="B13" s="11"/>
      <c r="C13" s="9"/>
      <c r="D13" s="13"/>
      <c r="E13" s="13"/>
      <c r="F13" s="2"/>
      <c r="G13" s="2"/>
      <c r="H13" s="2"/>
      <c r="I13" s="2"/>
      <c r="J13" s="2"/>
      <c r="K13" s="91"/>
      <c r="L13" s="91"/>
      <c r="M13" s="2"/>
      <c r="N13" s="2"/>
      <c r="O13" s="2"/>
      <c r="P13" s="2"/>
      <c r="Q13" s="2"/>
    </row>
    <row r="14" spans="1:19" ht="20.100000000000001" customHeight="1" x14ac:dyDescent="0.25">
      <c r="A14" s="10"/>
      <c r="B14" s="11"/>
      <c r="C14" s="9"/>
      <c r="D14" s="13"/>
      <c r="E14" s="13"/>
      <c r="F14" s="2"/>
      <c r="G14" s="2"/>
      <c r="H14" s="2"/>
      <c r="I14" s="2"/>
      <c r="J14" s="2"/>
      <c r="K14" s="91"/>
      <c r="L14" s="91"/>
      <c r="M14" s="2"/>
      <c r="N14" s="2"/>
      <c r="O14" s="2"/>
      <c r="P14" s="2"/>
      <c r="Q14" s="2"/>
    </row>
    <row r="15" spans="1:19" ht="20.100000000000001" customHeight="1" x14ac:dyDescent="0.25">
      <c r="A15" s="10"/>
      <c r="B15" s="11"/>
      <c r="C15" s="9"/>
      <c r="D15" s="13"/>
      <c r="E15" s="13"/>
      <c r="F15" s="2"/>
      <c r="G15" s="2"/>
      <c r="H15" s="2"/>
      <c r="I15" s="2"/>
      <c r="J15" s="2"/>
      <c r="K15" s="91"/>
      <c r="L15" s="91"/>
      <c r="M15" s="2"/>
      <c r="N15" s="2"/>
      <c r="O15" s="2"/>
      <c r="P15" s="2"/>
      <c r="Q15" s="2"/>
    </row>
  </sheetData>
  <mergeCells count="19">
    <mergeCell ref="A7:A8"/>
    <mergeCell ref="B7:B8"/>
    <mergeCell ref="D7:D8"/>
    <mergeCell ref="E7:F7"/>
    <mergeCell ref="G7:H7"/>
    <mergeCell ref="D3:S4"/>
    <mergeCell ref="N7:N8"/>
    <mergeCell ref="Q7:Q8"/>
    <mergeCell ref="O7:O8"/>
    <mergeCell ref="P7:P8"/>
    <mergeCell ref="K14:L14"/>
    <mergeCell ref="K15:L15"/>
    <mergeCell ref="I7:J7"/>
    <mergeCell ref="K9:L9"/>
    <mergeCell ref="K10:L10"/>
    <mergeCell ref="K12:L12"/>
    <mergeCell ref="K13:L13"/>
    <mergeCell ref="K11:L11"/>
    <mergeCell ref="K7:L8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opLeftCell="A4" workbookViewId="0">
      <selection activeCell="U25" sqref="U25"/>
    </sheetView>
  </sheetViews>
  <sheetFormatPr defaultRowHeight="15" x14ac:dyDescent="0.25"/>
  <cols>
    <col min="1" max="1" width="6" customWidth="1"/>
    <col min="2" max="2" width="29.42578125" customWidth="1"/>
    <col min="3" max="3" width="29.42578125" hidden="1" customWidth="1"/>
    <col min="4" max="4" width="23.28515625" customWidth="1"/>
    <col min="5" max="14" width="8.7109375" hidden="1" customWidth="1"/>
    <col min="15" max="15" width="14.42578125" hidden="1" customWidth="1"/>
  </cols>
  <sheetData>
    <row r="1" spans="1:19" ht="15.75" x14ac:dyDescent="0.25">
      <c r="D1" s="20" t="s">
        <v>0</v>
      </c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9" x14ac:dyDescent="0.25">
      <c r="D2" s="4" t="s">
        <v>4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S2" s="4"/>
    </row>
    <row r="3" spans="1:19" ht="15" customHeight="1" x14ac:dyDescent="0.25">
      <c r="D3" s="80" t="s">
        <v>6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15" customHeight="1" x14ac:dyDescent="0.25"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1:19" ht="18.75" x14ac:dyDescent="0.3">
      <c r="B5" s="1" t="s">
        <v>5</v>
      </c>
      <c r="C5" s="1"/>
      <c r="D5" s="59" t="s">
        <v>97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5">
        <v>44206</v>
      </c>
      <c r="S5" s="3"/>
    </row>
    <row r="7" spans="1:19" ht="20.100000000000001" customHeight="1" x14ac:dyDescent="0.25">
      <c r="A7" s="83" t="s">
        <v>1</v>
      </c>
      <c r="B7" s="83" t="s">
        <v>2</v>
      </c>
      <c r="C7" s="26"/>
      <c r="D7" s="83" t="s">
        <v>91</v>
      </c>
      <c r="E7" s="81" t="s">
        <v>7</v>
      </c>
      <c r="F7" s="82"/>
      <c r="G7" s="81" t="s">
        <v>8</v>
      </c>
      <c r="H7" s="82"/>
      <c r="I7" s="81" t="s">
        <v>9</v>
      </c>
      <c r="J7" s="82"/>
      <c r="K7" s="81" t="s">
        <v>10</v>
      </c>
      <c r="L7" s="82"/>
      <c r="M7" s="81" t="s">
        <v>11</v>
      </c>
      <c r="N7" s="82"/>
      <c r="O7" s="96" t="s">
        <v>12</v>
      </c>
      <c r="P7" s="99" t="s">
        <v>104</v>
      </c>
      <c r="Q7" s="99" t="s">
        <v>105</v>
      </c>
      <c r="R7" s="99" t="s">
        <v>106</v>
      </c>
      <c r="S7" s="99" t="s">
        <v>101</v>
      </c>
    </row>
    <row r="8" spans="1:19" ht="20.100000000000001" customHeight="1" x14ac:dyDescent="0.25">
      <c r="A8" s="84"/>
      <c r="B8" s="84"/>
      <c r="C8" s="27"/>
      <c r="D8" s="84"/>
      <c r="E8" s="14" t="s">
        <v>85</v>
      </c>
      <c r="F8" s="28" t="s">
        <v>86</v>
      </c>
      <c r="G8" s="25" t="s">
        <v>85</v>
      </c>
      <c r="H8" s="28" t="s">
        <v>86</v>
      </c>
      <c r="I8" s="14" t="s">
        <v>85</v>
      </c>
      <c r="J8" s="28" t="s">
        <v>86</v>
      </c>
      <c r="K8" s="14" t="s">
        <v>85</v>
      </c>
      <c r="L8" s="28" t="s">
        <v>86</v>
      </c>
      <c r="M8" s="14" t="s">
        <v>85</v>
      </c>
      <c r="N8" s="28" t="s">
        <v>86</v>
      </c>
      <c r="O8" s="97"/>
      <c r="P8" s="100"/>
      <c r="Q8" s="100"/>
      <c r="R8" s="100"/>
      <c r="S8" s="100"/>
    </row>
    <row r="9" spans="1:19" ht="20.100000000000001" customHeight="1" x14ac:dyDescent="0.25">
      <c r="A9" s="48">
        <v>70</v>
      </c>
      <c r="B9" s="2" t="s">
        <v>24</v>
      </c>
      <c r="C9" s="2"/>
      <c r="D9" s="48" t="s">
        <v>43</v>
      </c>
      <c r="E9" s="48">
        <v>1</v>
      </c>
      <c r="F9" s="39">
        <v>10</v>
      </c>
      <c r="G9" s="48">
        <v>1</v>
      </c>
      <c r="H9" s="39">
        <v>10</v>
      </c>
      <c r="I9" s="48">
        <v>1</v>
      </c>
      <c r="J9" s="50">
        <v>10</v>
      </c>
      <c r="K9" s="48">
        <v>2</v>
      </c>
      <c r="L9" s="39">
        <v>8</v>
      </c>
      <c r="M9" s="2" t="s">
        <v>103</v>
      </c>
      <c r="N9" s="39">
        <v>0</v>
      </c>
      <c r="O9" s="48">
        <f>F9+H9+J9+L9</f>
        <v>38</v>
      </c>
      <c r="P9" s="77">
        <v>20</v>
      </c>
      <c r="Q9" s="77">
        <v>20</v>
      </c>
      <c r="R9" s="77">
        <v>15</v>
      </c>
      <c r="S9" s="39">
        <f>SUM(P9:R9)</f>
        <v>55</v>
      </c>
    </row>
    <row r="10" spans="1:19" ht="20.100000000000001" customHeight="1" x14ac:dyDescent="0.25">
      <c r="A10" s="10">
        <v>51</v>
      </c>
      <c r="B10" s="31" t="s">
        <v>26</v>
      </c>
      <c r="C10" s="31"/>
      <c r="D10" s="46" t="s">
        <v>42</v>
      </c>
      <c r="E10" s="48">
        <v>2</v>
      </c>
      <c r="F10" s="39">
        <v>8</v>
      </c>
      <c r="G10" s="48">
        <v>2</v>
      </c>
      <c r="H10" s="39">
        <v>8</v>
      </c>
      <c r="I10" s="48">
        <v>2</v>
      </c>
      <c r="J10" s="50">
        <v>8</v>
      </c>
      <c r="K10" s="48">
        <v>9</v>
      </c>
      <c r="L10" s="39">
        <v>1</v>
      </c>
      <c r="M10" s="48">
        <v>8</v>
      </c>
      <c r="N10" s="39">
        <v>2</v>
      </c>
      <c r="O10" s="48">
        <f>N10+J10+H10+F10</f>
        <v>26</v>
      </c>
      <c r="P10" s="77">
        <v>10</v>
      </c>
      <c r="Q10" s="77">
        <v>10</v>
      </c>
      <c r="R10" s="77">
        <v>12</v>
      </c>
      <c r="S10" s="39">
        <f>SUM(P10:R10)</f>
        <v>32</v>
      </c>
    </row>
    <row r="11" spans="1:19" ht="20.100000000000001" customHeight="1" x14ac:dyDescent="0.25">
      <c r="A11" s="10">
        <v>50</v>
      </c>
      <c r="B11" s="31" t="s">
        <v>126</v>
      </c>
      <c r="C11" s="2"/>
      <c r="D11" s="46" t="s">
        <v>42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77"/>
      <c r="Q11" s="79">
        <v>0</v>
      </c>
      <c r="R11" s="77">
        <v>20</v>
      </c>
      <c r="S11" s="39">
        <f>SUM(P11:R11)</f>
        <v>20</v>
      </c>
    </row>
    <row r="12" spans="1:19" ht="20.100000000000001" customHeight="1" x14ac:dyDescent="0.25">
      <c r="A12" s="7">
        <v>11</v>
      </c>
      <c r="B12" s="8" t="s">
        <v>81</v>
      </c>
      <c r="C12" s="8"/>
      <c r="D12" s="47" t="s">
        <v>40</v>
      </c>
      <c r="E12" s="48">
        <v>7</v>
      </c>
      <c r="F12" s="39">
        <v>3</v>
      </c>
      <c r="G12" s="48">
        <v>7</v>
      </c>
      <c r="H12" s="39">
        <v>3</v>
      </c>
      <c r="I12" s="48">
        <v>7</v>
      </c>
      <c r="J12" s="50">
        <v>3</v>
      </c>
      <c r="K12" s="48">
        <v>6</v>
      </c>
      <c r="L12" s="39">
        <v>4</v>
      </c>
      <c r="M12" s="48">
        <v>3</v>
      </c>
      <c r="N12" s="39">
        <v>7</v>
      </c>
      <c r="O12" s="48">
        <f>N12+L12+J12+H12</f>
        <v>17</v>
      </c>
      <c r="P12" s="77">
        <v>6</v>
      </c>
      <c r="Q12" s="77">
        <v>8</v>
      </c>
      <c r="R12" s="77">
        <v>6</v>
      </c>
      <c r="S12" s="39">
        <f>SUM(P12:R12)</f>
        <v>20</v>
      </c>
    </row>
    <row r="13" spans="1:19" ht="20.100000000000001" customHeight="1" x14ac:dyDescent="0.25">
      <c r="A13" s="10">
        <v>33</v>
      </c>
      <c r="B13" s="31" t="s">
        <v>23</v>
      </c>
      <c r="C13" s="31"/>
      <c r="D13" s="46" t="s">
        <v>43</v>
      </c>
      <c r="E13" s="48">
        <v>5</v>
      </c>
      <c r="F13" s="39">
        <v>5</v>
      </c>
      <c r="G13" s="48">
        <v>4</v>
      </c>
      <c r="H13" s="39">
        <v>6</v>
      </c>
      <c r="I13" s="48">
        <v>6</v>
      </c>
      <c r="J13" s="50">
        <v>4</v>
      </c>
      <c r="K13" s="48">
        <v>1</v>
      </c>
      <c r="L13" s="39">
        <v>10</v>
      </c>
      <c r="M13" s="48">
        <v>1</v>
      </c>
      <c r="N13" s="39">
        <v>10</v>
      </c>
      <c r="O13" s="48">
        <f>N13+L13+H13+F13</f>
        <v>31</v>
      </c>
      <c r="P13" s="77">
        <v>15</v>
      </c>
      <c r="Q13" s="77">
        <v>2</v>
      </c>
      <c r="R13" s="77">
        <v>2</v>
      </c>
      <c r="S13" s="39">
        <f>SUM(P13:R13)</f>
        <v>19</v>
      </c>
    </row>
    <row r="14" spans="1:19" ht="20.100000000000001" customHeight="1" x14ac:dyDescent="0.25">
      <c r="A14" s="10">
        <v>15</v>
      </c>
      <c r="B14" s="31" t="s">
        <v>20</v>
      </c>
      <c r="C14" s="31"/>
      <c r="D14" s="46" t="s">
        <v>42</v>
      </c>
      <c r="E14" s="48">
        <v>4</v>
      </c>
      <c r="F14" s="39">
        <v>6</v>
      </c>
      <c r="G14" s="48">
        <v>9</v>
      </c>
      <c r="H14" s="39">
        <v>1</v>
      </c>
      <c r="I14" s="48">
        <v>9</v>
      </c>
      <c r="J14" s="50">
        <v>1</v>
      </c>
      <c r="K14" s="48">
        <v>4</v>
      </c>
      <c r="L14" s="39">
        <v>6</v>
      </c>
      <c r="M14" s="48">
        <v>6</v>
      </c>
      <c r="N14" s="39">
        <v>4</v>
      </c>
      <c r="O14" s="48">
        <f>N14+L14+H14+F14</f>
        <v>17</v>
      </c>
      <c r="P14" s="77">
        <v>4</v>
      </c>
      <c r="Q14" s="77">
        <v>6</v>
      </c>
      <c r="R14" s="77">
        <v>8</v>
      </c>
      <c r="S14" s="39">
        <f>SUM(P14:R14)</f>
        <v>18</v>
      </c>
    </row>
    <row r="15" spans="1:19" ht="20.100000000000001" customHeight="1" x14ac:dyDescent="0.25">
      <c r="A15" s="10">
        <v>13</v>
      </c>
      <c r="B15" s="31" t="s">
        <v>13</v>
      </c>
      <c r="C15" s="31"/>
      <c r="D15" s="46" t="s">
        <v>41</v>
      </c>
      <c r="E15" s="47">
        <v>9</v>
      </c>
      <c r="F15" s="58">
        <v>1</v>
      </c>
      <c r="G15" s="48">
        <v>8</v>
      </c>
      <c r="H15" s="58">
        <v>2</v>
      </c>
      <c r="I15" s="48">
        <v>5</v>
      </c>
      <c r="J15" s="50">
        <v>5</v>
      </c>
      <c r="K15" s="6">
        <v>8</v>
      </c>
      <c r="L15" s="58">
        <v>2</v>
      </c>
      <c r="M15" s="48">
        <v>5</v>
      </c>
      <c r="N15" s="39">
        <v>5</v>
      </c>
      <c r="O15" s="48">
        <f>H15+J15++N15+L15</f>
        <v>14</v>
      </c>
      <c r="P15" s="79">
        <v>3</v>
      </c>
      <c r="Q15" s="79">
        <v>4</v>
      </c>
      <c r="R15" s="79">
        <v>10</v>
      </c>
      <c r="S15" s="39">
        <f>SUM(P15:R15)</f>
        <v>17</v>
      </c>
    </row>
    <row r="16" spans="1:19" ht="20.100000000000001" customHeight="1" x14ac:dyDescent="0.25">
      <c r="A16" s="108">
        <v>34</v>
      </c>
      <c r="B16" s="2" t="s">
        <v>122</v>
      </c>
      <c r="C16" s="2"/>
      <c r="D16" s="77" t="s">
        <v>123</v>
      </c>
      <c r="E16" s="2"/>
      <c r="F16" s="36"/>
      <c r="G16" s="2"/>
      <c r="H16" s="2"/>
      <c r="I16" s="2"/>
      <c r="J16" s="2"/>
      <c r="K16" s="2"/>
      <c r="L16" s="2"/>
      <c r="M16" s="2"/>
      <c r="N16" s="2"/>
      <c r="O16" s="25"/>
      <c r="P16" s="77"/>
      <c r="Q16" s="77">
        <v>15</v>
      </c>
      <c r="R16" s="77"/>
      <c r="S16" s="39">
        <f>SUM(P16:R16)</f>
        <v>15</v>
      </c>
    </row>
    <row r="17" spans="1:19" ht="20.100000000000001" customHeight="1" x14ac:dyDescent="0.25">
      <c r="A17" s="10">
        <v>67</v>
      </c>
      <c r="B17" s="31" t="s">
        <v>30</v>
      </c>
      <c r="C17" s="31"/>
      <c r="D17" s="23" t="s">
        <v>46</v>
      </c>
      <c r="E17" s="77">
        <v>6</v>
      </c>
      <c r="F17" s="39">
        <v>4</v>
      </c>
      <c r="G17" s="25">
        <v>5</v>
      </c>
      <c r="H17" s="39">
        <v>5</v>
      </c>
      <c r="I17" s="25">
        <v>4</v>
      </c>
      <c r="J17" s="28">
        <v>6</v>
      </c>
      <c r="K17" s="77">
        <v>3</v>
      </c>
      <c r="L17" s="39">
        <v>7</v>
      </c>
      <c r="M17" s="25">
        <v>4</v>
      </c>
      <c r="N17" s="39">
        <v>6</v>
      </c>
      <c r="O17" s="25">
        <f>H17+N17+L17+J17</f>
        <v>24</v>
      </c>
      <c r="P17" s="77">
        <v>8</v>
      </c>
      <c r="Q17" s="77">
        <v>3</v>
      </c>
      <c r="R17" s="77">
        <v>3</v>
      </c>
      <c r="S17" s="39">
        <f>SUM(P17:R17)</f>
        <v>14</v>
      </c>
    </row>
    <row r="18" spans="1:19" ht="20.100000000000001" customHeight="1" x14ac:dyDescent="0.25">
      <c r="A18" s="46">
        <v>79</v>
      </c>
      <c r="B18" s="31" t="s">
        <v>124</v>
      </c>
      <c r="C18" s="2"/>
      <c r="D18" s="46" t="s">
        <v>125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77"/>
      <c r="Q18" s="77">
        <v>12</v>
      </c>
      <c r="R18" s="77"/>
      <c r="S18" s="39">
        <f>SUM(P18:R18)</f>
        <v>12</v>
      </c>
    </row>
    <row r="19" spans="1:19" ht="20.100000000000001" customHeight="1" x14ac:dyDescent="0.25">
      <c r="A19" s="46">
        <v>37</v>
      </c>
      <c r="B19" s="31" t="s">
        <v>15</v>
      </c>
      <c r="C19" s="31"/>
      <c r="D19" s="46" t="s">
        <v>42</v>
      </c>
      <c r="E19" s="77">
        <v>3</v>
      </c>
      <c r="F19" s="39">
        <v>7</v>
      </c>
      <c r="G19" s="77">
        <v>3</v>
      </c>
      <c r="H19" s="39">
        <v>7</v>
      </c>
      <c r="I19" s="77">
        <v>3</v>
      </c>
      <c r="J19" s="58">
        <v>7</v>
      </c>
      <c r="K19" s="77">
        <v>5</v>
      </c>
      <c r="L19" s="39">
        <v>5</v>
      </c>
      <c r="M19" s="77">
        <v>2</v>
      </c>
      <c r="N19" s="39">
        <v>8</v>
      </c>
      <c r="O19" s="25">
        <f>N19+J19+H19+F19</f>
        <v>29</v>
      </c>
      <c r="P19" s="77">
        <v>12</v>
      </c>
      <c r="Q19" s="77">
        <v>0</v>
      </c>
      <c r="R19" s="77"/>
      <c r="S19" s="39">
        <f>SUM(P19:R19)</f>
        <v>12</v>
      </c>
    </row>
    <row r="20" spans="1:19" ht="15.75" x14ac:dyDescent="0.25">
      <c r="A20" s="46">
        <v>9</v>
      </c>
      <c r="B20" s="8" t="s">
        <v>136</v>
      </c>
      <c r="C20" s="8"/>
      <c r="D20" s="47" t="s">
        <v>41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77"/>
      <c r="Q20" s="77"/>
      <c r="R20" s="77">
        <v>4</v>
      </c>
      <c r="S20" s="39">
        <f>SUM(P20:R20)</f>
        <v>4</v>
      </c>
    </row>
    <row r="21" spans="1:19" ht="15.75" x14ac:dyDescent="0.25">
      <c r="A21" s="46">
        <v>25</v>
      </c>
      <c r="B21" s="11" t="s">
        <v>71</v>
      </c>
      <c r="C21" s="34"/>
      <c r="D21" s="46" t="s">
        <v>72</v>
      </c>
      <c r="E21" s="46">
        <v>8</v>
      </c>
      <c r="F21" s="58">
        <v>2</v>
      </c>
      <c r="G21" s="77">
        <v>6</v>
      </c>
      <c r="H21" s="58">
        <v>4</v>
      </c>
      <c r="I21" s="77">
        <v>8</v>
      </c>
      <c r="J21" s="58">
        <v>2</v>
      </c>
      <c r="K21" s="6">
        <v>7</v>
      </c>
      <c r="L21" s="58">
        <v>3</v>
      </c>
      <c r="M21" s="77">
        <v>7</v>
      </c>
      <c r="N21" s="58">
        <v>3</v>
      </c>
      <c r="O21" s="77">
        <f>F21+H21+L21+N21</f>
        <v>12</v>
      </c>
      <c r="P21" s="77">
        <v>2</v>
      </c>
      <c r="Q21" s="77"/>
      <c r="R21" s="77">
        <v>1</v>
      </c>
      <c r="S21" s="39">
        <f>SUM(P21:R21)</f>
        <v>3</v>
      </c>
    </row>
    <row r="22" spans="1:19" ht="15.75" x14ac:dyDescent="0.25">
      <c r="A22" s="10">
        <v>1</v>
      </c>
      <c r="B22" s="31" t="s">
        <v>127</v>
      </c>
      <c r="C22" s="2"/>
      <c r="D22" s="46" t="s">
        <v>128</v>
      </c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77"/>
      <c r="Q22" s="79">
        <v>0</v>
      </c>
      <c r="R22" s="77"/>
      <c r="S22" s="39">
        <f>SUM(P22:R22)</f>
        <v>0</v>
      </c>
    </row>
    <row r="23" spans="1:19" ht="16.5" thickBot="1" x14ac:dyDescent="0.3">
      <c r="A23" s="110">
        <v>10</v>
      </c>
      <c r="B23" s="111" t="s">
        <v>137</v>
      </c>
      <c r="C23" s="111"/>
      <c r="D23" s="112" t="s">
        <v>44</v>
      </c>
      <c r="P23" s="77"/>
      <c r="Q23" s="77"/>
      <c r="R23" s="77">
        <v>0</v>
      </c>
      <c r="S23" s="39">
        <f>SUM(P23:R23)</f>
        <v>0</v>
      </c>
    </row>
    <row r="24" spans="1:19" x14ac:dyDescent="0.25">
      <c r="P24" s="42"/>
      <c r="Q24" s="42"/>
      <c r="R24" s="42"/>
      <c r="S24" s="42"/>
    </row>
  </sheetData>
  <sortState ref="A10:S23">
    <sortCondition descending="1" ref="S10:S23"/>
  </sortState>
  <mergeCells count="14">
    <mergeCell ref="P7:P8"/>
    <mergeCell ref="S7:S8"/>
    <mergeCell ref="Q7:Q8"/>
    <mergeCell ref="R7:R8"/>
    <mergeCell ref="D3:S4"/>
    <mergeCell ref="O7:O8"/>
    <mergeCell ref="I7:J7"/>
    <mergeCell ref="K7:L7"/>
    <mergeCell ref="M7:N7"/>
    <mergeCell ref="A7:A8"/>
    <mergeCell ref="B7:B8"/>
    <mergeCell ref="D7:D8"/>
    <mergeCell ref="E7:F7"/>
    <mergeCell ref="G7:H7"/>
  </mergeCells>
  <pageMargins left="0.7" right="0.7" top="0.75" bottom="0.75" header="0.3" footer="0.3"/>
  <pageSetup paperSize="9" fitToHeight="0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"/>
  <sheetViews>
    <sheetView topLeftCell="A4" workbookViewId="0">
      <selection activeCell="R14" sqref="R14"/>
    </sheetView>
  </sheetViews>
  <sheetFormatPr defaultRowHeight="15" x14ac:dyDescent="0.25"/>
  <cols>
    <col min="1" max="1" width="6" customWidth="1"/>
    <col min="2" max="2" width="29.42578125" customWidth="1"/>
    <col min="3" max="3" width="29.42578125" hidden="1" customWidth="1"/>
    <col min="4" max="4" width="28.7109375" customWidth="1"/>
    <col min="5" max="14" width="8.7109375" hidden="1" customWidth="1"/>
    <col min="15" max="15" width="15" hidden="1" customWidth="1"/>
  </cols>
  <sheetData>
    <row r="1" spans="1:20" ht="15.75" x14ac:dyDescent="0.25">
      <c r="D1" s="20" t="s">
        <v>0</v>
      </c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20" x14ac:dyDescent="0.25">
      <c r="D2" s="4" t="s">
        <v>4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S2" s="4"/>
    </row>
    <row r="3" spans="1:20" ht="15" customHeight="1" x14ac:dyDescent="0.25">
      <c r="D3" s="80" t="s">
        <v>6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0" ht="15" customHeight="1" x14ac:dyDescent="0.25"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20" ht="18.75" x14ac:dyDescent="0.3">
      <c r="B5" s="1" t="s">
        <v>5</v>
      </c>
      <c r="C5" s="1"/>
      <c r="D5" s="89" t="s">
        <v>98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7" spans="1:20" ht="20.100000000000001" customHeight="1" x14ac:dyDescent="0.25">
      <c r="A7" s="83" t="s">
        <v>1</v>
      </c>
      <c r="B7" s="83" t="s">
        <v>2</v>
      </c>
      <c r="C7" s="26"/>
      <c r="D7" s="83" t="s">
        <v>91</v>
      </c>
      <c r="E7" s="81" t="s">
        <v>7</v>
      </c>
      <c r="F7" s="82"/>
      <c r="G7" s="81" t="s">
        <v>8</v>
      </c>
      <c r="H7" s="82"/>
      <c r="I7" s="81" t="s">
        <v>9</v>
      </c>
      <c r="J7" s="82"/>
      <c r="K7" s="81" t="s">
        <v>10</v>
      </c>
      <c r="L7" s="82"/>
      <c r="M7" s="81" t="s">
        <v>11</v>
      </c>
      <c r="N7" s="82"/>
      <c r="O7" s="29" t="s">
        <v>12</v>
      </c>
      <c r="P7" s="87" t="s">
        <v>104</v>
      </c>
      <c r="Q7" s="87" t="s">
        <v>105</v>
      </c>
      <c r="R7" s="87" t="s">
        <v>106</v>
      </c>
      <c r="S7" s="87" t="s">
        <v>85</v>
      </c>
    </row>
    <row r="8" spans="1:20" ht="20.100000000000001" customHeight="1" x14ac:dyDescent="0.25">
      <c r="A8" s="84"/>
      <c r="B8" s="84"/>
      <c r="C8" s="27"/>
      <c r="D8" s="84"/>
      <c r="E8" s="25" t="s">
        <v>85</v>
      </c>
      <c r="F8" s="39" t="s">
        <v>86</v>
      </c>
      <c r="G8" s="25" t="s">
        <v>85</v>
      </c>
      <c r="H8" s="25" t="s">
        <v>86</v>
      </c>
      <c r="I8" s="25" t="s">
        <v>85</v>
      </c>
      <c r="J8" s="25" t="s">
        <v>86</v>
      </c>
      <c r="K8" s="25" t="s">
        <v>85</v>
      </c>
      <c r="L8" s="25" t="s">
        <v>86</v>
      </c>
      <c r="M8" s="25" t="s">
        <v>85</v>
      </c>
      <c r="N8" s="25" t="s">
        <v>86</v>
      </c>
      <c r="O8" s="30"/>
      <c r="P8" s="88"/>
      <c r="Q8" s="88"/>
      <c r="R8" s="88"/>
      <c r="S8" s="88"/>
    </row>
    <row r="9" spans="1:20" ht="20.100000000000001" customHeight="1" x14ac:dyDescent="0.25">
      <c r="A9" s="10">
        <v>277</v>
      </c>
      <c r="B9" s="31" t="s">
        <v>28</v>
      </c>
      <c r="C9" s="31"/>
      <c r="D9" s="46" t="s">
        <v>44</v>
      </c>
      <c r="E9" s="46">
        <v>2</v>
      </c>
      <c r="F9" s="40">
        <v>8</v>
      </c>
      <c r="G9" s="49">
        <v>1</v>
      </c>
      <c r="H9" s="35">
        <v>10</v>
      </c>
      <c r="I9" s="49">
        <v>1</v>
      </c>
      <c r="J9" s="35">
        <v>10</v>
      </c>
      <c r="K9" s="49">
        <v>3</v>
      </c>
      <c r="L9" s="35">
        <v>7</v>
      </c>
      <c r="M9" s="49">
        <v>6</v>
      </c>
      <c r="N9" s="35">
        <v>4</v>
      </c>
      <c r="O9" s="49">
        <f>F9+H9+J9+L9</f>
        <v>35</v>
      </c>
      <c r="P9" s="49">
        <v>15</v>
      </c>
      <c r="Q9" s="57">
        <v>20</v>
      </c>
      <c r="R9" s="57">
        <v>20</v>
      </c>
      <c r="S9" s="51">
        <f>SUM(P9:R9)</f>
        <v>55</v>
      </c>
    </row>
    <row r="10" spans="1:20" ht="20.100000000000001" customHeight="1" x14ac:dyDescent="0.25">
      <c r="A10" s="10">
        <v>88</v>
      </c>
      <c r="B10" s="31" t="s">
        <v>31</v>
      </c>
      <c r="C10" s="31"/>
      <c r="D10" s="46" t="s">
        <v>46</v>
      </c>
      <c r="E10" s="46">
        <v>4</v>
      </c>
      <c r="F10" s="40">
        <v>6</v>
      </c>
      <c r="G10" s="49">
        <v>2</v>
      </c>
      <c r="H10" s="35">
        <v>8</v>
      </c>
      <c r="I10" s="49">
        <v>2</v>
      </c>
      <c r="J10" s="35">
        <v>8</v>
      </c>
      <c r="K10" s="49">
        <v>1</v>
      </c>
      <c r="L10" s="35">
        <v>10</v>
      </c>
      <c r="M10" s="49">
        <v>1</v>
      </c>
      <c r="N10" s="35">
        <v>10</v>
      </c>
      <c r="O10" s="49">
        <f>N10+L10+J10+H10</f>
        <v>36</v>
      </c>
      <c r="P10" s="49">
        <v>20</v>
      </c>
      <c r="Q10" s="57">
        <v>15</v>
      </c>
      <c r="R10" s="57">
        <v>12</v>
      </c>
      <c r="S10" s="78">
        <f>SUM(P10:R10)</f>
        <v>47</v>
      </c>
    </row>
    <row r="11" spans="1:20" ht="20.100000000000001" customHeight="1" x14ac:dyDescent="0.25">
      <c r="A11" s="10">
        <v>75</v>
      </c>
      <c r="B11" s="31" t="s">
        <v>14</v>
      </c>
      <c r="C11" s="31"/>
      <c r="D11" s="46" t="s">
        <v>42</v>
      </c>
      <c r="E11" s="46">
        <v>1</v>
      </c>
      <c r="F11" s="40">
        <v>10</v>
      </c>
      <c r="G11" s="49">
        <v>6</v>
      </c>
      <c r="H11" s="35">
        <v>4</v>
      </c>
      <c r="I11" s="49">
        <v>6</v>
      </c>
      <c r="J11" s="35">
        <v>4</v>
      </c>
      <c r="K11" s="49">
        <v>4</v>
      </c>
      <c r="L11" s="35">
        <v>6</v>
      </c>
      <c r="M11" s="49">
        <v>4</v>
      </c>
      <c r="N11" s="35">
        <v>6</v>
      </c>
      <c r="O11" s="49">
        <f>N11+L11+F11+H11</f>
        <v>26</v>
      </c>
      <c r="P11" s="49">
        <v>10</v>
      </c>
      <c r="Q11" s="57">
        <v>0</v>
      </c>
      <c r="R11" s="57">
        <v>15</v>
      </c>
      <c r="S11" s="78">
        <f>SUM(P11:R11)</f>
        <v>25</v>
      </c>
    </row>
    <row r="12" spans="1:20" ht="20.100000000000001" customHeight="1" x14ac:dyDescent="0.25">
      <c r="A12" s="10">
        <v>46</v>
      </c>
      <c r="B12" s="31" t="s">
        <v>25</v>
      </c>
      <c r="C12" s="31"/>
      <c r="D12" s="46" t="s">
        <v>41</v>
      </c>
      <c r="E12" s="46">
        <v>3</v>
      </c>
      <c r="F12" s="40">
        <v>7</v>
      </c>
      <c r="G12" s="49">
        <v>5</v>
      </c>
      <c r="H12" s="35">
        <v>5</v>
      </c>
      <c r="I12" s="49">
        <v>4</v>
      </c>
      <c r="J12" s="35">
        <v>6</v>
      </c>
      <c r="K12" s="49">
        <v>5</v>
      </c>
      <c r="L12" s="35">
        <v>5</v>
      </c>
      <c r="M12" s="49">
        <v>3</v>
      </c>
      <c r="N12" s="35">
        <v>7</v>
      </c>
      <c r="O12" s="49">
        <f>N12+J12+F12+H12</f>
        <v>25</v>
      </c>
      <c r="P12" s="49">
        <v>8</v>
      </c>
      <c r="Q12" s="57">
        <v>3</v>
      </c>
      <c r="R12" s="57">
        <v>10</v>
      </c>
      <c r="S12" s="78">
        <f>SUM(P12:R12)</f>
        <v>21</v>
      </c>
    </row>
    <row r="13" spans="1:20" ht="20.100000000000001" customHeight="1" x14ac:dyDescent="0.25">
      <c r="A13" s="108">
        <v>19</v>
      </c>
      <c r="B13" s="2" t="s">
        <v>129</v>
      </c>
      <c r="C13" s="2"/>
      <c r="D13" s="46" t="s">
        <v>44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77"/>
      <c r="P13" s="2"/>
      <c r="Q13" s="77">
        <v>12</v>
      </c>
      <c r="R13" s="77">
        <v>8</v>
      </c>
      <c r="S13" s="78">
        <f>SUM(P13:R13)</f>
        <v>20</v>
      </c>
    </row>
    <row r="14" spans="1:20" ht="20.100000000000001" customHeight="1" x14ac:dyDescent="0.25">
      <c r="A14" s="10">
        <v>23</v>
      </c>
      <c r="B14" s="31" t="s">
        <v>27</v>
      </c>
      <c r="C14" s="31"/>
      <c r="D14" s="46" t="s">
        <v>44</v>
      </c>
      <c r="E14" s="46">
        <v>5</v>
      </c>
      <c r="F14" s="40">
        <v>5</v>
      </c>
      <c r="G14" s="49">
        <v>3</v>
      </c>
      <c r="H14" s="35">
        <v>7</v>
      </c>
      <c r="I14" s="49">
        <v>3</v>
      </c>
      <c r="J14" s="35">
        <v>7</v>
      </c>
      <c r="K14" s="49">
        <v>2</v>
      </c>
      <c r="L14" s="35">
        <v>8</v>
      </c>
      <c r="M14" s="49">
        <v>7</v>
      </c>
      <c r="N14" s="35">
        <v>3</v>
      </c>
      <c r="O14" s="49">
        <f>F14+H14+J14+L14</f>
        <v>27</v>
      </c>
      <c r="P14" s="49">
        <v>12</v>
      </c>
      <c r="Q14" s="57">
        <v>4</v>
      </c>
      <c r="R14" s="57"/>
      <c r="S14" s="78">
        <f>SUM(P14:R14)</f>
        <v>16</v>
      </c>
    </row>
    <row r="15" spans="1:20" ht="20.100000000000001" customHeight="1" x14ac:dyDescent="0.25">
      <c r="A15" s="10">
        <v>95</v>
      </c>
      <c r="B15" s="31" t="s">
        <v>21</v>
      </c>
      <c r="C15" s="31"/>
      <c r="D15" s="46" t="s">
        <v>40</v>
      </c>
      <c r="E15" s="46">
        <v>8</v>
      </c>
      <c r="F15" s="40">
        <v>2</v>
      </c>
      <c r="G15" s="49">
        <v>9</v>
      </c>
      <c r="H15" s="35">
        <v>1</v>
      </c>
      <c r="I15" s="49">
        <v>8</v>
      </c>
      <c r="J15" s="35">
        <v>2</v>
      </c>
      <c r="K15" s="49">
        <v>8</v>
      </c>
      <c r="L15" s="35">
        <v>2</v>
      </c>
      <c r="M15" s="49">
        <v>8</v>
      </c>
      <c r="N15" s="35">
        <v>2</v>
      </c>
      <c r="O15" s="49">
        <f>F15+J15+L15+N15</f>
        <v>8</v>
      </c>
      <c r="P15" s="49">
        <v>3</v>
      </c>
      <c r="Q15" s="57">
        <v>1</v>
      </c>
      <c r="R15" s="57">
        <v>6</v>
      </c>
      <c r="S15" s="78">
        <f>SUM(P15:R15)</f>
        <v>10</v>
      </c>
    </row>
    <row r="16" spans="1:20" ht="20.100000000000001" customHeight="1" x14ac:dyDescent="0.25">
      <c r="A16" s="10">
        <v>98</v>
      </c>
      <c r="B16" s="31" t="s">
        <v>32</v>
      </c>
      <c r="C16" s="31"/>
      <c r="D16" s="46" t="s">
        <v>46</v>
      </c>
      <c r="E16" s="46">
        <v>6</v>
      </c>
      <c r="F16" s="40">
        <v>4</v>
      </c>
      <c r="G16" s="49">
        <v>7</v>
      </c>
      <c r="H16" s="35">
        <v>3</v>
      </c>
      <c r="I16" s="49">
        <v>7</v>
      </c>
      <c r="J16" s="35">
        <v>3</v>
      </c>
      <c r="K16" s="49">
        <v>6</v>
      </c>
      <c r="L16" s="35">
        <v>4</v>
      </c>
      <c r="M16" s="49">
        <v>5</v>
      </c>
      <c r="N16" s="35">
        <v>5</v>
      </c>
      <c r="O16" s="49">
        <f>F16+J16+L16+N16</f>
        <v>16</v>
      </c>
      <c r="P16" s="49">
        <v>4</v>
      </c>
      <c r="Q16" s="57">
        <v>2</v>
      </c>
      <c r="R16" s="57">
        <v>4</v>
      </c>
      <c r="S16" s="78">
        <f>SUM(P16:R16)</f>
        <v>10</v>
      </c>
    </row>
    <row r="17" spans="1:19" ht="20.100000000000001" customHeight="1" x14ac:dyDescent="0.25">
      <c r="A17" s="10">
        <v>72</v>
      </c>
      <c r="B17" s="31" t="s">
        <v>130</v>
      </c>
      <c r="C17" s="2"/>
      <c r="D17" s="46" t="s">
        <v>44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77">
        <v>10</v>
      </c>
      <c r="R17" s="2"/>
      <c r="S17" s="78">
        <f>SUM(P17:R17)</f>
        <v>10</v>
      </c>
    </row>
    <row r="18" spans="1:19" ht="20.100000000000001" customHeight="1" x14ac:dyDescent="0.25">
      <c r="A18" s="46">
        <v>79</v>
      </c>
      <c r="B18" s="31" t="s">
        <v>131</v>
      </c>
      <c r="C18" s="2"/>
      <c r="D18" s="46" t="s">
        <v>108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62">
        <v>8</v>
      </c>
      <c r="R18" s="2"/>
      <c r="S18" s="78">
        <f>SUM(P18:R18)</f>
        <v>8</v>
      </c>
    </row>
    <row r="19" spans="1:19" ht="20.100000000000001" customHeight="1" x14ac:dyDescent="0.25">
      <c r="A19" s="46">
        <v>91</v>
      </c>
      <c r="B19" s="31" t="s">
        <v>132</v>
      </c>
      <c r="C19" s="2"/>
      <c r="D19" s="46" t="s">
        <v>133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79">
        <v>6</v>
      </c>
      <c r="R19" s="2"/>
      <c r="S19" s="78">
        <f>SUM(P19:R19)</f>
        <v>6</v>
      </c>
    </row>
    <row r="20" spans="1:19" ht="15.75" x14ac:dyDescent="0.25">
      <c r="A20" s="46">
        <v>13</v>
      </c>
      <c r="B20" s="11" t="s">
        <v>55</v>
      </c>
      <c r="C20" s="34"/>
      <c r="D20" s="46" t="s">
        <v>56</v>
      </c>
      <c r="E20" s="46">
        <v>7</v>
      </c>
      <c r="F20" s="40">
        <v>3</v>
      </c>
      <c r="G20" s="79">
        <v>4</v>
      </c>
      <c r="H20" s="35">
        <v>6</v>
      </c>
      <c r="I20" s="79">
        <v>5</v>
      </c>
      <c r="J20" s="35">
        <v>5</v>
      </c>
      <c r="K20" s="79">
        <v>7</v>
      </c>
      <c r="L20" s="35">
        <v>3</v>
      </c>
      <c r="M20" s="79">
        <v>2</v>
      </c>
      <c r="N20" s="35">
        <v>8</v>
      </c>
      <c r="O20" s="79">
        <f>N20+H20+J20+L20</f>
        <v>22</v>
      </c>
      <c r="P20" s="79">
        <v>6</v>
      </c>
      <c r="Q20" s="79">
        <v>0</v>
      </c>
      <c r="R20" s="79"/>
      <c r="S20" s="78">
        <f>SUM(P20:R20)</f>
        <v>6</v>
      </c>
    </row>
    <row r="21" spans="1:19" ht="15.75" x14ac:dyDescent="0.25">
      <c r="A21" s="46">
        <v>99</v>
      </c>
      <c r="B21" s="31" t="s">
        <v>39</v>
      </c>
      <c r="C21" s="31"/>
      <c r="D21" s="46" t="s">
        <v>47</v>
      </c>
      <c r="E21" s="46">
        <v>9</v>
      </c>
      <c r="F21" s="40">
        <v>1</v>
      </c>
      <c r="G21" s="79">
        <v>8</v>
      </c>
      <c r="H21" s="35">
        <v>2</v>
      </c>
      <c r="I21" s="79">
        <v>9</v>
      </c>
      <c r="J21" s="35">
        <v>1</v>
      </c>
      <c r="K21" s="79" t="s">
        <v>103</v>
      </c>
      <c r="L21" s="35">
        <v>0</v>
      </c>
      <c r="M21" s="79" t="s">
        <v>103</v>
      </c>
      <c r="N21" s="35">
        <v>0</v>
      </c>
      <c r="O21" s="79">
        <f>F21+H21+J21+L21</f>
        <v>4</v>
      </c>
      <c r="P21" s="79">
        <v>2</v>
      </c>
      <c r="Q21" s="63"/>
      <c r="R21" s="79"/>
      <c r="S21" s="78">
        <f>SUM(P21:R21)</f>
        <v>2</v>
      </c>
    </row>
    <row r="22" spans="1:19" ht="15.75" x14ac:dyDescent="0.25">
      <c r="A22" s="46">
        <v>8</v>
      </c>
      <c r="B22" s="31" t="s">
        <v>134</v>
      </c>
      <c r="C22" s="2"/>
      <c r="D22" s="46" t="s">
        <v>128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63">
        <v>0</v>
      </c>
      <c r="R22" s="2"/>
      <c r="S22" s="78">
        <f>SUM(P22:R22)</f>
        <v>0</v>
      </c>
    </row>
  </sheetData>
  <sortState ref="A9:S22">
    <sortCondition descending="1" ref="S9:S22"/>
  </sortState>
  <mergeCells count="14">
    <mergeCell ref="P7:P8"/>
    <mergeCell ref="S7:S8"/>
    <mergeCell ref="Q7:Q8"/>
    <mergeCell ref="R7:R8"/>
    <mergeCell ref="D3:T4"/>
    <mergeCell ref="D5:T5"/>
    <mergeCell ref="I7:J7"/>
    <mergeCell ref="K7:L7"/>
    <mergeCell ref="M7:N7"/>
    <mergeCell ref="A7:A8"/>
    <mergeCell ref="B7:B8"/>
    <mergeCell ref="D7:D8"/>
    <mergeCell ref="E7:F7"/>
    <mergeCell ref="G7:H7"/>
  </mergeCells>
  <pageMargins left="0.7" right="0.7" top="0.75" bottom="0.75" header="0.3" footer="0.3"/>
  <pageSetup paperSize="9" fitToHeight="0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workbookViewId="0">
      <selection activeCell="E17" sqref="E17:F17"/>
    </sheetView>
  </sheetViews>
  <sheetFormatPr defaultRowHeight="15" x14ac:dyDescent="0.25"/>
  <cols>
    <col min="1" max="1" width="6" customWidth="1"/>
    <col min="2" max="2" width="36.42578125" customWidth="1"/>
    <col min="3" max="3" width="29.42578125" hidden="1" customWidth="1"/>
    <col min="4" max="4" width="25.7109375" customWidth="1"/>
    <col min="5" max="5" width="22.42578125" customWidth="1"/>
    <col min="6" max="6" width="21.42578125" customWidth="1"/>
    <col min="7" max="7" width="13.7109375" customWidth="1"/>
    <col min="8" max="8" width="5.7109375" hidden="1" customWidth="1"/>
    <col min="9" max="9" width="7" hidden="1" customWidth="1"/>
  </cols>
  <sheetData>
    <row r="1" spans="1:11" ht="15.75" customHeight="1" x14ac:dyDescent="0.25">
      <c r="D1" s="101" t="s">
        <v>0</v>
      </c>
      <c r="E1" s="101"/>
      <c r="F1" s="101"/>
      <c r="G1" s="20"/>
    </row>
    <row r="2" spans="1:11" ht="15" customHeight="1" x14ac:dyDescent="0.25">
      <c r="D2" s="102" t="s">
        <v>4</v>
      </c>
      <c r="E2" s="102"/>
      <c r="F2" s="102"/>
      <c r="G2" s="4"/>
      <c r="H2" s="4"/>
      <c r="I2" s="4"/>
      <c r="J2" s="4"/>
    </row>
    <row r="3" spans="1:11" ht="15" customHeight="1" x14ac:dyDescent="0.25">
      <c r="D3" s="80" t="s">
        <v>6</v>
      </c>
      <c r="E3" s="80"/>
      <c r="F3" s="80"/>
      <c r="G3" s="5"/>
      <c r="H3" s="5"/>
      <c r="I3" s="5"/>
      <c r="J3" s="5"/>
    </row>
    <row r="4" spans="1:11" ht="15" customHeight="1" x14ac:dyDescent="0.25">
      <c r="D4" s="80"/>
      <c r="E4" s="80"/>
      <c r="F4" s="80"/>
      <c r="G4" s="5"/>
      <c r="H4" s="5"/>
      <c r="I4" s="5"/>
      <c r="J4" s="5"/>
    </row>
    <row r="5" spans="1:11" ht="18.75" customHeight="1" x14ac:dyDescent="0.3">
      <c r="B5" s="1" t="s">
        <v>5</v>
      </c>
      <c r="C5" s="1"/>
      <c r="D5" s="89" t="s">
        <v>94</v>
      </c>
      <c r="E5" s="89"/>
      <c r="F5" s="89"/>
      <c r="G5" s="21"/>
      <c r="I5" s="104"/>
      <c r="J5" s="105"/>
    </row>
    <row r="6" spans="1:11" x14ac:dyDescent="0.25">
      <c r="B6" s="45">
        <v>44206</v>
      </c>
    </row>
    <row r="7" spans="1:11" ht="20.100000000000001" customHeight="1" x14ac:dyDescent="0.25">
      <c r="A7" s="83" t="s">
        <v>95</v>
      </c>
      <c r="B7" s="83" t="s">
        <v>96</v>
      </c>
      <c r="C7" s="17"/>
      <c r="D7" s="83" t="s">
        <v>91</v>
      </c>
      <c r="E7" s="81"/>
      <c r="F7" s="103"/>
      <c r="G7" s="103"/>
      <c r="H7" s="103"/>
      <c r="I7" s="82"/>
    </row>
    <row r="8" spans="1:11" ht="20.100000000000001" customHeight="1" x14ac:dyDescent="0.25">
      <c r="A8" s="84"/>
      <c r="B8" s="84"/>
      <c r="C8" s="18"/>
      <c r="D8" s="84"/>
      <c r="E8" s="16" t="s">
        <v>104</v>
      </c>
      <c r="F8" s="62" t="s">
        <v>105</v>
      </c>
      <c r="G8" s="62" t="s">
        <v>106</v>
      </c>
      <c r="H8" s="106"/>
      <c r="I8" s="107"/>
      <c r="J8" s="2" t="s">
        <v>138</v>
      </c>
      <c r="K8" s="79" t="s">
        <v>85</v>
      </c>
    </row>
    <row r="9" spans="1:11" ht="20.100000000000001" customHeight="1" x14ac:dyDescent="0.3">
      <c r="A9" s="7">
        <v>2</v>
      </c>
      <c r="B9" s="52" t="s">
        <v>93</v>
      </c>
      <c r="C9" s="8"/>
      <c r="D9" s="19" t="s">
        <v>42</v>
      </c>
      <c r="E9" s="30">
        <v>72</v>
      </c>
      <c r="F9" s="62">
        <v>66</v>
      </c>
      <c r="G9" s="62">
        <v>63</v>
      </c>
      <c r="H9" s="62"/>
      <c r="J9" s="77">
        <f>SUM(E9:I9)</f>
        <v>201</v>
      </c>
      <c r="K9" s="77">
        <v>1</v>
      </c>
    </row>
    <row r="10" spans="1:11" ht="20.100000000000001" customHeight="1" x14ac:dyDescent="0.25">
      <c r="A10" s="10">
        <v>4</v>
      </c>
      <c r="B10" s="53" t="s">
        <v>89</v>
      </c>
      <c r="C10" s="19"/>
      <c r="D10" s="15" t="s">
        <v>43</v>
      </c>
      <c r="E10" s="30">
        <f>2+15+6+20+15</f>
        <v>58</v>
      </c>
      <c r="F10" s="62">
        <v>40</v>
      </c>
      <c r="G10" s="62">
        <v>17</v>
      </c>
      <c r="H10" s="71"/>
      <c r="J10" s="77">
        <f t="shared" ref="J10:J12" si="0">SUM(E10:I10)</f>
        <v>115</v>
      </c>
      <c r="K10" s="77">
        <v>2</v>
      </c>
    </row>
    <row r="11" spans="1:11" ht="20.100000000000001" customHeight="1" x14ac:dyDescent="0.3">
      <c r="A11" s="7">
        <v>1</v>
      </c>
      <c r="B11" s="52" t="s">
        <v>48</v>
      </c>
      <c r="C11" s="8"/>
      <c r="D11" s="19" t="s">
        <v>46</v>
      </c>
      <c r="E11" s="30">
        <f>10+4+8+20+4</f>
        <v>46</v>
      </c>
      <c r="F11" s="62">
        <v>23</v>
      </c>
      <c r="G11" s="62">
        <v>19</v>
      </c>
      <c r="H11" s="71"/>
      <c r="J11" s="77">
        <f t="shared" si="0"/>
        <v>88</v>
      </c>
      <c r="K11" s="77">
        <v>3</v>
      </c>
    </row>
    <row r="12" spans="1:11" ht="20.100000000000001" customHeight="1" x14ac:dyDescent="0.3">
      <c r="A12" s="7">
        <v>3</v>
      </c>
      <c r="B12" s="52" t="s">
        <v>84</v>
      </c>
      <c r="C12" s="19"/>
      <c r="D12" s="19" t="s">
        <v>42</v>
      </c>
      <c r="E12" s="30">
        <f>1+10+10</f>
        <v>21</v>
      </c>
      <c r="F12" s="2"/>
      <c r="G12" s="62"/>
      <c r="H12" s="62"/>
      <c r="J12" s="77">
        <f t="shared" si="0"/>
        <v>21</v>
      </c>
      <c r="K12" s="77">
        <v>4</v>
      </c>
    </row>
    <row r="13" spans="1:11" ht="20.100000000000001" customHeight="1" x14ac:dyDescent="0.25">
      <c r="A13" s="10"/>
      <c r="B13" s="11"/>
      <c r="C13" s="19"/>
      <c r="D13" s="15"/>
      <c r="E13" s="2"/>
      <c r="F13" s="8"/>
      <c r="G13" s="2"/>
      <c r="H13" s="91"/>
      <c r="I13" s="114"/>
      <c r="J13" s="2"/>
      <c r="K13" s="2"/>
    </row>
    <row r="14" spans="1:11" ht="20.100000000000001" customHeight="1" x14ac:dyDescent="0.25">
      <c r="A14" s="10"/>
      <c r="B14" s="11"/>
      <c r="C14" s="19"/>
      <c r="D14" s="15"/>
      <c r="E14" s="2"/>
      <c r="F14" s="2"/>
      <c r="G14" s="2"/>
      <c r="H14" s="91"/>
      <c r="I14" s="114"/>
      <c r="J14" s="2"/>
      <c r="K14" s="2"/>
    </row>
    <row r="15" spans="1:11" ht="20.100000000000001" customHeight="1" x14ac:dyDescent="0.25">
      <c r="A15" s="10"/>
      <c r="B15" s="11"/>
      <c r="C15" s="19"/>
      <c r="D15" s="15"/>
      <c r="E15" s="2"/>
      <c r="F15" s="2"/>
      <c r="G15" s="2"/>
      <c r="H15" s="91"/>
      <c r="I15" s="114"/>
      <c r="J15" s="2"/>
      <c r="K15" s="2"/>
    </row>
    <row r="16" spans="1:11" ht="20.100000000000001" customHeight="1" x14ac:dyDescent="0.25">
      <c r="A16" s="10"/>
      <c r="B16" s="11"/>
      <c r="C16" s="19"/>
      <c r="D16" s="15"/>
      <c r="E16" s="2"/>
      <c r="F16" s="2"/>
      <c r="G16" s="2"/>
      <c r="H16" s="91"/>
      <c r="I16" s="114"/>
      <c r="J16" s="2"/>
      <c r="K16" s="2"/>
    </row>
    <row r="17" spans="1:11" ht="20.100000000000001" customHeight="1" x14ac:dyDescent="0.25">
      <c r="A17" s="2"/>
      <c r="B17" s="2"/>
      <c r="C17" s="2"/>
      <c r="D17" s="2"/>
      <c r="E17" s="91"/>
      <c r="F17" s="91"/>
      <c r="G17" s="2"/>
      <c r="H17" s="91"/>
      <c r="I17" s="114"/>
      <c r="J17" s="2"/>
      <c r="K17" s="2"/>
    </row>
    <row r="18" spans="1:11" ht="15.75" x14ac:dyDescent="0.25">
      <c r="A18" s="72"/>
      <c r="B18" s="73"/>
      <c r="C18" s="72"/>
      <c r="D18" s="72"/>
      <c r="E18" s="74"/>
    </row>
    <row r="19" spans="1:11" ht="15.75" x14ac:dyDescent="0.25">
      <c r="A19" s="72"/>
      <c r="B19" s="75"/>
      <c r="C19" s="72"/>
      <c r="D19" s="72"/>
      <c r="E19" s="74"/>
    </row>
    <row r="20" spans="1:11" ht="15.75" x14ac:dyDescent="0.25">
      <c r="A20" s="72"/>
      <c r="B20" s="73"/>
      <c r="C20" s="72"/>
      <c r="D20" s="72"/>
      <c r="E20" s="74"/>
    </row>
    <row r="21" spans="1:11" ht="15.75" x14ac:dyDescent="0.25">
      <c r="A21" s="72"/>
      <c r="B21" s="75"/>
      <c r="C21" s="72"/>
      <c r="D21" s="72"/>
      <c r="E21" s="74"/>
    </row>
    <row r="22" spans="1:11" ht="15.75" x14ac:dyDescent="0.25">
      <c r="A22" s="72"/>
      <c r="B22" s="75"/>
      <c r="C22" s="72"/>
      <c r="D22" s="72"/>
      <c r="E22" s="74"/>
    </row>
    <row r="23" spans="1:11" ht="15.75" x14ac:dyDescent="0.25">
      <c r="A23" s="72"/>
      <c r="B23" s="75"/>
      <c r="C23" s="76"/>
      <c r="D23" s="72"/>
      <c r="E23" s="74"/>
    </row>
    <row r="24" spans="1:11" ht="15.75" x14ac:dyDescent="0.25">
      <c r="A24" s="72"/>
      <c r="B24" s="75"/>
      <c r="C24" s="76"/>
      <c r="D24" s="72"/>
      <c r="E24" s="74"/>
    </row>
    <row r="25" spans="1:11" ht="15.75" x14ac:dyDescent="0.25">
      <c r="A25" s="72"/>
      <c r="B25" s="75"/>
      <c r="C25" s="76"/>
      <c r="D25" s="72"/>
      <c r="E25" s="74"/>
    </row>
    <row r="26" spans="1:11" ht="15.75" x14ac:dyDescent="0.25">
      <c r="A26" s="72"/>
      <c r="B26" s="73"/>
      <c r="C26" s="73"/>
      <c r="D26" s="72"/>
      <c r="E26" s="74"/>
    </row>
    <row r="27" spans="1:11" ht="15.75" x14ac:dyDescent="0.25">
      <c r="A27" s="72"/>
      <c r="B27" s="73"/>
      <c r="C27" s="73"/>
      <c r="D27" s="72"/>
      <c r="E27" s="74"/>
    </row>
    <row r="28" spans="1:11" ht="15.75" x14ac:dyDescent="0.25">
      <c r="A28" s="72"/>
      <c r="B28" s="73"/>
      <c r="C28" s="73"/>
      <c r="D28" s="72"/>
      <c r="E28" s="74"/>
    </row>
    <row r="29" spans="1:11" ht="15.75" x14ac:dyDescent="0.25">
      <c r="A29" s="72"/>
      <c r="B29" s="73"/>
      <c r="C29" s="73"/>
      <c r="D29" s="72"/>
      <c r="E29" s="74"/>
    </row>
    <row r="30" spans="1:11" ht="15.75" x14ac:dyDescent="0.25">
      <c r="A30" s="72"/>
      <c r="B30" s="73"/>
      <c r="C30" s="73"/>
      <c r="D30" s="72"/>
      <c r="E30" s="74"/>
    </row>
    <row r="31" spans="1:11" ht="15.75" x14ac:dyDescent="0.25">
      <c r="A31" s="72"/>
      <c r="B31" s="73"/>
      <c r="C31" s="73"/>
      <c r="D31" s="72"/>
      <c r="E31" s="74"/>
    </row>
    <row r="32" spans="1:11" ht="15.75" x14ac:dyDescent="0.25">
      <c r="A32" s="72"/>
      <c r="B32" s="73"/>
      <c r="C32" s="73"/>
      <c r="D32" s="72"/>
      <c r="E32" s="74"/>
    </row>
    <row r="33" spans="1:5" ht="15.75" x14ac:dyDescent="0.25">
      <c r="A33" s="72"/>
      <c r="B33" s="73"/>
      <c r="C33" s="73"/>
      <c r="D33" s="72"/>
      <c r="E33" s="74"/>
    </row>
    <row r="34" spans="1:5" ht="20.25" customHeight="1" x14ac:dyDescent="0.25">
      <c r="A34" s="72"/>
      <c r="B34" s="73"/>
      <c r="C34" s="73"/>
      <c r="D34" s="72"/>
      <c r="E34" s="74"/>
    </row>
    <row r="35" spans="1:5" ht="15.75" x14ac:dyDescent="0.25">
      <c r="A35" s="72"/>
      <c r="B35" s="75"/>
      <c r="C35" s="72"/>
      <c r="D35" s="72"/>
      <c r="E35" s="74"/>
    </row>
  </sheetData>
  <mergeCells count="16">
    <mergeCell ref="E17:F17"/>
    <mergeCell ref="I5:J5"/>
    <mergeCell ref="H8:I8"/>
    <mergeCell ref="H15:I15"/>
    <mergeCell ref="H16:I16"/>
    <mergeCell ref="H17:I17"/>
    <mergeCell ref="H13:I13"/>
    <mergeCell ref="H14:I14"/>
    <mergeCell ref="A7:A8"/>
    <mergeCell ref="B7:B8"/>
    <mergeCell ref="D7:D8"/>
    <mergeCell ref="D1:F1"/>
    <mergeCell ref="D2:F2"/>
    <mergeCell ref="D3:F4"/>
    <mergeCell ref="D5:F5"/>
    <mergeCell ref="E7:I7"/>
  </mergeCells>
  <pageMargins left="0.7" right="0.7" top="0.75" bottom="0.75" header="0.3" footer="0.3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Дети+Хобби</vt:lpstr>
      <vt:lpstr>Микро</vt:lpstr>
      <vt:lpstr>Мини</vt:lpstr>
      <vt:lpstr>Свободный Лайт</vt:lpstr>
      <vt:lpstr>Свободный без шипов</vt:lpstr>
      <vt:lpstr>Свободный РМ Легкий</vt:lpstr>
      <vt:lpstr>Свободный РМ Тяжелый</vt:lpstr>
      <vt:lpstr>Командный зачет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Портов Евгений Олегович</cp:lastModifiedBy>
  <cp:lastPrinted>2021-02-22T12:36:17Z</cp:lastPrinted>
  <dcterms:created xsi:type="dcterms:W3CDTF">2015-03-24T16:35:58Z</dcterms:created>
  <dcterms:modified xsi:type="dcterms:W3CDTF">2021-02-22T12:36:45Z</dcterms:modified>
</cp:coreProperties>
</file>